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59C06863-7170-4A46-B144-655E4D60E2D6}" xr6:coauthVersionLast="40" xr6:coauthVersionMax="40" xr10:uidLastSave="{00000000-0000-0000-0000-000000000000}"/>
  <bookViews>
    <workbookView xWindow="-120" yWindow="-120" windowWidth="19440" windowHeight="15000" activeTab="2" xr2:uid="{00000000-000D-0000-FFFF-FFFF00000000}"/>
  </bookViews>
  <sheets>
    <sheet name="2016" sheetId="1" r:id="rId1"/>
    <sheet name="2017" sheetId="2" r:id="rId2"/>
    <sheet name="2018" sheetId="3" r:id="rId3"/>
    <sheet name="Foglio1" sheetId="4" r:id="rId4"/>
  </sheets>
  <definedNames>
    <definedName name="_Hlk496805115" localSheetId="1">'2017'!$D$67</definedName>
    <definedName name="_Hlk514938721" localSheetId="2">'2018'!#REF!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4" l="1"/>
  <c r="C4" i="4"/>
  <c r="C5" i="4"/>
  <c r="B6" i="4"/>
  <c r="B7" i="4" s="1"/>
  <c r="C7" i="4" s="1"/>
  <c r="C8" i="4"/>
  <c r="C9" i="4"/>
  <c r="C13" i="4"/>
  <c r="C15" i="4"/>
  <c r="C16" i="4"/>
  <c r="B17" i="4"/>
  <c r="B18" i="4" s="1"/>
  <c r="C19" i="4"/>
  <c r="C20" i="4"/>
  <c r="C24" i="4"/>
  <c r="C26" i="4"/>
  <c r="C27" i="4"/>
  <c r="B28" i="4"/>
  <c r="B29" i="4" s="1"/>
  <c r="C29" i="4" s="1"/>
  <c r="C30" i="4"/>
  <c r="C31" i="4"/>
  <c r="C18" i="4" l="1"/>
  <c r="B21" i="4"/>
  <c r="C28" i="4"/>
  <c r="C32" i="4" s="1"/>
  <c r="C17" i="4"/>
  <c r="C6" i="4"/>
  <c r="C10" i="4" s="1"/>
  <c r="B10" i="4"/>
  <c r="B32" i="4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21" i="4" l="1"/>
  <c r="D33" i="4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</calcChain>
</file>

<file path=xl/sharedStrings.xml><?xml version="1.0" encoding="utf-8"?>
<sst xmlns="http://schemas.openxmlformats.org/spreadsheetml/2006/main" count="168" uniqueCount="151">
  <si>
    <t>OGGETTO</t>
  </si>
  <si>
    <t>Elenco delle Determine a contrarre del Direttore Generale</t>
  </si>
  <si>
    <t>DETERMINE DEL</t>
  </si>
  <si>
    <t>Affidamento diretto all'impresa Lift2000 per la riparazione avvolgimento bobine in rame del motore dell'argano di trazione, a causa di cortocircuito sulla linea di alimentazione impianto ascensore di Via Roma n. 30, Carrara (MS)</t>
  </si>
  <si>
    <t>Affidamento diretto dell'attività di consulenza direzionale e assistenza a responsabili di settore per l'ottimizzazione e lo sviluppo dei sistemi informatici aziendali</t>
  </si>
  <si>
    <t>Fornitura biennale di materiale di cancelleria per gli uffici erp</t>
  </si>
  <si>
    <t>Fornitura di classificatori metallici per archivio a quattro cassetti, per cartelline sospese</t>
  </si>
  <si>
    <t>Servizio di progettazione e D.L. relativo all'installazione del sistema di termoregolazione e ripartizione dei consumi in impianti termici centralizzati in vari fabbricati di edilizia residenziale pubblica</t>
  </si>
  <si>
    <t>Lavori di pulizia aree verdi e smaltimento materiale a pubblica discarica autorizzata di n. 4 alloggi situati a piano terra presso fabbricato di Via repubblica, Comune di Aulla</t>
  </si>
  <si>
    <t>Riqualificazione e riutilizzo degli spazi dell'ex ospedale San Giacomo, Via Carriona, Comune di Carrara</t>
  </si>
  <si>
    <t>Fornitura di prestazione di lavoro temporaneo</t>
  </si>
  <si>
    <t>Interventi di manutenzione straordinaria ad alloggi siti nella provincia di Massa Carrara: Via Gragnana 7 Carrara - V.le Monzone 2f Carrara - Via Giromini Aulla - P.zza Parri Aulla - Via Pisa 31 Aulla - Via provinciale 60 Aulla - Via Matteoni 2a Massa - Via Valgimigli 13 Massa</t>
  </si>
  <si>
    <t>lavori  di sgombero e pulizia parti comuni fondo Via Masoero, Comune di Licciana Nardi (cod. fabbricato 2009.7408)</t>
  </si>
  <si>
    <t>interventi di manutenzione straordinaria ad alloggi siti nella provincia di Massa Carrara: Massa; Via F. Martini 114, Via Aurelia Ovest 528.</t>
  </si>
  <si>
    <t>Lavori di manutenzione degli impianti termici centralizzati di potenza superiore a 35kw con nomina di terzo responsabile</t>
  </si>
  <si>
    <t>N.</t>
  </si>
  <si>
    <t>Determina a contrarre per l'intervento di manutenzione straordinaria ad un alloggio sito nella provincia di Massa Carrara, Via Santa Maria n. 9, Carrara (POR)</t>
  </si>
  <si>
    <t>Interventi di manutenzione straordinaria ad alloggi siti nella provincia di Massa Carrara: Via Nazionale 28 Aulla - Via Europa 28 Pontremoli - Via Valgimigli 15 Massa - 2 in Via del Popolo 18 -  Via Masoero 17 Fivizzano - Via Montia 29 Licciana Nardi (fondi di bilancio)</t>
  </si>
  <si>
    <t>Lavori urgenti presso fabbricato di Via Tamerici 2, Comune di Massa</t>
  </si>
  <si>
    <t>Stipula varie polizze di assicurazione di E.R.P. Massa Carrara S.p.A. (polizza kasko, tutela legale, infortuni, RCT/O, All risks, RC Auto aziendali)</t>
  </si>
  <si>
    <t>Incarico professionale relativo alla progettazione esecutiva e Direzione Lavori e coordinatore per la sicurezza per il recupero dell’immobile “ex Caserma Carabinieri”, Via Baracchini, Comune di Villafranca in Lunigiana (MS). CIG: Z5B1C25679</t>
  </si>
  <si>
    <t>Accordo quadro per l'affidamento della fornitura biennale di toner per stampanti e fotocopiatrici per gli uffici di E.R.P. Massa Carrara S.p.A. (01.01.2017-31.12.2018)</t>
  </si>
  <si>
    <t>incarico professionale relativo all'attività professionale volta al recupero di 24 alloggi di risulta di edilizia residenziale pubblica, a supporto del Reparto Recupero Alloggi.</t>
  </si>
  <si>
    <t>servizio di progettazione e D.L. relativo alla manutenzione straordinaria di n. 3 alloggi di edilizia residenziale pubblica siti nel Comune di Carrara (MS)</t>
  </si>
  <si>
    <t>interventi di manutenzione straordinaria ad alloggi siti nel Comune di Massa (MS), Via Piastronata n. 12 e Via Valgimigli n. 11.</t>
  </si>
  <si>
    <t>fornitura e istallazione di due montascale per abbattimento barriere architettoniche, siti nel Comune di Carrara (MS), in Via Marconi n. 11/O e in Via Podenzana n. 15.</t>
  </si>
  <si>
    <t>lavori di allacciamento delle canne fumarie  presso il fabbricato sito nel Comune di Fosdinovo (MS), Via Peschiera n. 3, 5, 7, ai sensi dell’art. 36 comma 2 lett. a) d.lgs. 50/2016.</t>
  </si>
  <si>
    <t>Incarico professionale per l’esecuzione del collaudo tecnico-amministrativo del programma di riqualificazione urbana del complesso residenziale in Comune di Carrara (MS), Località Caina.</t>
  </si>
  <si>
    <t>lavori di manutenzione ordinaria di un alloggio sito nel fabbricato in Via F.Rosselli loc. Camponelli area ex Mattatoio Comune di Massa (MS)</t>
  </si>
  <si>
    <t>abbattimento alberature pericolanti in Loc. Pontemagra n. 40, Comune di Mulazzo</t>
  </si>
  <si>
    <t>lavori di sostituzione teli avvolgibili da eseguirsi presso il fabbricato sito in Via Don Minzoni n. 2C – Carrara (MS).</t>
  </si>
  <si>
    <t>servizio di R.S.P.P. interno ai sensi del D.Lgs 81/2008 s.m.i.  per gli anni 2017-2018</t>
  </si>
  <si>
    <t xml:space="preserve">servizio biennale di “medico competente” per l’effettuazione della sorveglianza sanitaria aziendale ai sensi del D.Lgs 81/2008 s.m.i.  </t>
  </si>
  <si>
    <t xml:space="preserve">affidamento del servizio relativo alla certificazione del sistema di gestione secondo la norma ISO 9001:2008. </t>
  </si>
  <si>
    <t xml:space="preserve">affidamento incarico professionale per adempimenti fiscali - anno 2017 - per condomini amministrati da E.R.P. Massa Carrara S.p.A. e per fabbricati in gestione a E.R.P. Massa Carrara S.p.A. </t>
  </si>
  <si>
    <t>interventi di manutenzione straordinaria ad alloggi siti nel Comune di Montignoso (MS), Via Sforza n. 23, Via Romana 15 e nel Comune di Massa (MS), Via Corcia n. 3.</t>
  </si>
  <si>
    <t>affidamento incarico professionale per trasmissione Dichiarazioni IVA 2017 e apposizione “Visto di Conformità” per utilizzo credito IVA 2016.</t>
  </si>
  <si>
    <t>lavori da eseguirsi presso il terreno del Bonascola Calcio, Comune di Carrara (MS) e lavori area verde terreno adiacente al fabbricato di Via Europa n. 27, Comune di Tresana (MS)</t>
  </si>
  <si>
    <t>incarico professionale di redazione n. 35 Attestati di Prestazione Energetica (A.P.E.) per unità immobiliari di edilizia residenziale pubblica site nei Comuni di Massa Carrara.</t>
  </si>
  <si>
    <t>Incarico professionale per l’esecuzione della pratica edilizia in sanatoria relativa ai fondi di Viale XX Settembre n. 245c e 245d, Comune di Carrara (MS).</t>
  </si>
  <si>
    <t>servizio triennale di manutenzione estintori per la sede E.R.P. Massa Carrara S.p.A. e per il complesso dell’ex Ospedale San Giacomo, Comune di Carrara (MS).</t>
  </si>
  <si>
    <t>fornitura biennale del materiale per i servizi igienici della sede E.R.P. Massa Carrara S.p.A.</t>
  </si>
  <si>
    <t>servizio biennale di igienizzazione servizi igienici della sede E.R.P. Massa Carrara S.p.A.</t>
  </si>
  <si>
    <t>lavori di potatura di pianta di pino presso l’area verde adiacente al fabbricato di Via Mulazzo n. 5, Carrara (MS).</t>
  </si>
  <si>
    <t>lavori di sgombero, pulizia e igienizzazione dell’alloggio sito in Via del Monte, Loc. Caprigliola, Comune di Aulla (MS)</t>
  </si>
  <si>
    <t>lavori di caratterizzazione cemento amianto sulla copertura del fabbricato sito in via dei Lecci n. 16, Comune di Licciana Nardi (MS).</t>
  </si>
  <si>
    <t>intervento di valutazione pericolosità piante poste nei terreni adiacenti ai fabbricati di Via Pioli n. 46 (cod. 2001.2526) e Via Pioli n. 90 (cod. 2001.2523), Comune di Aulla (MS).</t>
  </si>
  <si>
    <t>fornitura di classificatori metallici per archivio a quattro cassetti, per cartelline sospese, presso la sede di E.R.P. Massa Carrara S.p.A.</t>
  </si>
  <si>
    <t xml:space="preserve">acquisto nuova auto aziendale a seguito di rottamazione autovettura aziendale modello Panda </t>
  </si>
  <si>
    <t>fornitura di due stampanti per la sede di E.R.P. Massa Carrara S.p.A.</t>
  </si>
  <si>
    <t>intervento di igienizzazione, sgombero interno, compreso pulizia esterna, all’alloggio sito in via Prato 15 – Fosdinovo (MS)</t>
  </si>
  <si>
    <t>accordo quadro per servizio di gestione e elaborazione dei cedolini paga di E.R.P. Massa Carrara S.p.A. per l’anno 2017-2018</t>
  </si>
  <si>
    <t>servizio biennale di derattizzazione  della sede E.R.P. Massa Carrara S.p.A e del complesso dell’ex Ospedale San Giacomo Comune di Carrara (MS) e eventuali alloggi sfitti.</t>
  </si>
  <si>
    <t>intervento su impianto ascensore di Via Roma n. 30, Carrara e nell’area verde adiacente al fabbricato di Vill.ggio Castagnara n. 75, Massa.</t>
  </si>
  <si>
    <t>sottoscrizione accordo quadro per acquisto toner per stampanti HP PageWide Pro 477 dw da n. 10.000 copie</t>
  </si>
  <si>
    <t>Incarico di progettazione definitiva e esecutiva delle strutture dell’edificio di nuova costruzione in Via Pisacane, Comune di Massa (MS)</t>
  </si>
  <si>
    <t>affidamento annuale di lavori di manutenzione ordinaria e straordinaria nelle aree verdi in gestione a E.R.P. Massa Carrara S.p.A. per il Comune di Carrara.</t>
  </si>
  <si>
    <t>affidamento annuale di lavori di manutenzione ordinaria e straordinaria nelle aree verdi in gestione a E.R.P. Massa Carrara S.p.A. per i Comuni di Massa e Montignoso.</t>
  </si>
  <si>
    <t>affidamento annuale di lavori di manutenzione ordinaria e straordinaria nelle aree verdi in gestione a E.R.P. Massa Carrara S.p.A. per i Comuni della Lunigiana.</t>
  </si>
  <si>
    <t>lavori di manutenzione dell’area verde presso il terreno adiacente al fabbricato di Via Mulazzo n. 5, Comune di Carrara (MS), codice fabbricato 2003.3302.</t>
  </si>
  <si>
    <t>intervento di manutenzione straordinaria ad alloggio sito nel Comune di Massa (MS), Via Matteoni 2B.</t>
  </si>
  <si>
    <t>realizzazione grafica e stampa di giornalini - completa di incelofanatura ed etichettatura con indirizzi – per E.R.P. Massa Carrara S.p.A.</t>
  </si>
  <si>
    <t>incarico professionale di direzione lavori generale e strutturale e sicurezza in corso d’opera relativo all’intervento di recupero sismico di un edificio posto nel Comune di Casola (MS), Loc. Vigneta</t>
  </si>
  <si>
    <r>
      <t xml:space="preserve">accordo quadro annuale per il </t>
    </r>
    <r>
      <rPr>
        <sz val="11"/>
        <color rgb="FF000000"/>
        <rFont val="Georgia"/>
        <family val="1"/>
      </rPr>
      <t>servizio postale di E.R.P. Massa Carrara S.p.A.</t>
    </r>
  </si>
  <si>
    <t>COSTO MENSILE 30 H</t>
  </si>
  <si>
    <t>COSTO 4 MESI PER 1 TECNICO</t>
  </si>
  <si>
    <t>TOTALI</t>
  </si>
  <si>
    <t>COSTO 3 MESI PER 1 AMMINISTRATIVO</t>
  </si>
  <si>
    <t>COSTO 7 MESI PER 1 AMMINISTRATIVO</t>
  </si>
  <si>
    <t>accordo quadro con un unico operatore economico per l’affidamento della fornitura di prestazione di lavoro temporaneo per tre addetti</t>
  </si>
  <si>
    <t>lavori di abbattimento barriere architettoniche presso il fabbricato sito in Carrara (MS), Via Mulazzo n. 9 sc. B.</t>
  </si>
  <si>
    <t>affidamento dell’incarico per la predisposizione ed esecuzione degli adempimenti fiscali Unico 2017 e per la predisposizione e l’invio telematico delle pratiche telematiche relative alla C.C.I.A.A. relative al deposito del Bilancio di E.R.P. Massa Carrara S.p.A.</t>
  </si>
  <si>
    <t>interventi di manutenzione straordinaria ad alloggi siti nella provincia di Massa Carrara per un totale di n. 20 alloggi siti nei Comuni di Carrara e di Massa (ex Legge 80/2014 linea b)</t>
  </si>
  <si>
    <t>lavori di manutenzione straordinaria relativi alla realizzazione di fognature bianche e nere e relativi allacci ai condomini di Viale XX settembre n. 261 - 263 - 265, Comune di Carrara (MS).</t>
  </si>
  <si>
    <t>lavori per sistemazione percorso di accesso al fabbricato di edilizia residenziale pubblica denominato Casa Torre e predisposizione delle opere necessarie agli allacciamenti dei tre alloggi previsti</t>
  </si>
  <si>
    <t>affidamento del servizio di spedizione delle autocertificazioni agli utenti di E.R.P. Massa Carrara S.p.A. ubicati nei 17 Comuni della provincia di Massa Carrara.</t>
  </si>
  <si>
    <t>accordo quadro per servizio di manutenzione annuale ordinaria e straordinaria agli impianti fotovoltaici di E.R.P. Massa Carrara S.p.A., siti in Massa (MS), Via Brigate Partigiane nn. 13-15-17 e Carrara (MS), Via Campo d’Appio nn. 77-79-81.</t>
  </si>
  <si>
    <t>lavori di adeguamento degli impianti elettrici condominiali dei fabbricati gestiti da E.R.P. Massa Carrara S.p.A. Lotto 5 “Carrara B” e Lotto 6 “Massa B e Montignoso”.</t>
  </si>
  <si>
    <t>Incarico su progetto preliminare, della progettazione definitiva e esecutiva dell’architettonico, relativo all’edificio di nuova costruzione in Via Pisacane, Comune di Massa (MS).</t>
  </si>
  <si>
    <t>interventi di manutenzione straordinaria ad alloggi siti nei Comuni di Aulla, Carrara, Massa e Montignoso  Legge 80/2014 lett. b)</t>
  </si>
  <si>
    <t>incarico professionale per la redazione della pratica catastale “tipo mappale” relativa al fabbricato sito in Via Torano, Comune di Carrara.</t>
  </si>
  <si>
    <t>fornitura di telecomandi cancello elettronico, sbarra e garage per la sede di E.R.P. Massa Carrara S.p.A.</t>
  </si>
  <si>
    <t>incarico professionale per la redazione della pratica catastale “tipo mappale” relativa al fabbricato sito nel Comune di Licciana Nardi (MS), Loc. Ponte Nuovo (MS).</t>
  </si>
  <si>
    <t>incarico professionale di redazione n. 40 Attestati di Prestazione Energetica (A.P.E.) per unità immobiliari di edilizia residenziale pubblica site nei Comuni di Massa Carrara.</t>
  </si>
  <si>
    <t>servizio di trasloco dell’alloggio sito nell’area ex Mattatoio Comunale, Via Galvani, Loc. Zecca, Comune di Massa (MS).</t>
  </si>
  <si>
    <t>fornitura di n. due personal computer desktop per gli uffici della sede di E.R.P. Massa Carrara S.p.A.</t>
  </si>
  <si>
    <t>interventi di manutenzione straordinaria ad alloggi siti nella provincia di Massa Carrara, finanziati con fondi di cui al D.G.R.T. 469/2014.</t>
  </si>
  <si>
    <t>fornitura e posa in opera di portoncini di sicurezza presso il fabbricato di edilizia residenziale pubblica sito nel Comune di Podenzana (MS), loc. Cuncia, ai sensi dell’art. 36 comma 2 lett. a) d.lgs. 50/2016 e s.m.i.</t>
  </si>
  <si>
    <t>procedura per la fornitura di materiale edile per l’assegnatario di un alloggio di edilizia residenziale pubblica sito in Via Castagnara n. 75, Massa (MS).</t>
  </si>
  <si>
    <t>lavori di manutenzione straordinaria per ripristino intradosso solaio e pitturazione di facciate a seguito di incendio, nel fabbricato di Via Podenzana n. 21-23, Comune di Carrara (MS).</t>
  </si>
  <si>
    <t>indagine pilota sulla vulnerabilità sismica per gli effetti di sito per i fabbricati di edilizia residenziale pubblica situati in alcuni Comuni della Lunigiana.</t>
  </si>
  <si>
    <t>Incarico di Direzione Lavori e Coordinatore per la Sicurezza relativa all’intervento di manutenzione straordinaria del fabbricato sito in Loc. Barbarasco, Via Europa n. 27, Tresana (MS).</t>
  </si>
  <si>
    <t>interventi di manutenzione straordinaria ad alloggio sito nel Comune di Massa (MS), Villaggio Apuano n. 8 e ad un alloggio nel Comune di Podenzana (MS), Loc. Chiesa di Montedivalli.</t>
  </si>
  <si>
    <t>servizio di guardiania non armata e portineria presso la sede di E.R.P. Massa Carrara S.p.A.</t>
  </si>
  <si>
    <t>accordo quadro con unico operatore economico per l’affidamento biennale delle opere di fabbro da eseguirsi presso gli immobili di E.R.P. Massa Carrara S.p.A. nel territorio della provincia</t>
  </si>
  <si>
    <t>accordo quadro con unico operatore economico per l’affidamento biennale del servizio di pulizia presso il fabbricato ex Ospedale San Giacomo, Loc. Grazzano, Comune di Carrara</t>
  </si>
  <si>
    <t>stipula polizze RC Auto per le vetture aziendali di E.R.P. Massa Carrara S.p.A.</t>
  </si>
  <si>
    <t>Affidamento lavori relativi alla trasformazione da impianto centralizzato in autonomo per cinque alloggi di edilizia residenziale pubblica siti in Via Nazario Sauro n. 2bis e 2 ter, Comune di Carrara (MS).</t>
  </si>
  <si>
    <t>noleggio stampante b/n multifunzione (fotocopiatrice/stampa/scanner) di rete per la sede E.R.P. Massa Carrara S.p.A.</t>
  </si>
  <si>
    <t xml:space="preserve">Affidamento servizio biennale di raccolta e smaltimento toner esausti delle fotocopiatrici e stampanti degli uffici di E.R.P. Massa Carrara S.p.A. </t>
  </si>
  <si>
    <t>incarico professionale per lo studio di fattibilità per il recupero abitativo dei sottotetti siti in Via Lago, Loc. Renella, Comune di Montignoso (MS).</t>
  </si>
  <si>
    <t>intervento di manutenzione straordinaria ad alloggio di edilizia residenziale pubblica sito nel Comune di Carrara (MS), Via Galissano n. 15.</t>
  </si>
  <si>
    <t>servizio di trasloco di mobilio da un alloggio in gestione ad E.R.P. Massa Carrara S.p.A. al magazzino del Comune di Mulazzo</t>
  </si>
  <si>
    <t>Servizio biennale di brokeraggio assicurativo</t>
  </si>
  <si>
    <r>
      <t xml:space="preserve">(servizio biennale di igienizzazione dei servizi igienici e fornitura biennale di materiale per servizi igienici della sede E.R.P. Massa Carrara S.p.A.) </t>
    </r>
    <r>
      <rPr>
        <sz val="11"/>
        <color rgb="FFFF0000"/>
        <rFont val="Georgia"/>
        <family val="1"/>
      </rPr>
      <t>Delibera annullata: Ripetizione delle determine 14 e 15</t>
    </r>
  </si>
  <si>
    <t>Accordo quadro per l’incarico professionale per assistenza e collaborazione alla progettazione, direzione lavori, collaudo, interventi di manutenzione e recupero alloggi siti nei comuni della provincia di massa carrara, gestiti da E.R.P. Massa Carrara S.p.A.</t>
  </si>
  <si>
    <t>Recupero alloggi siti nel Comune di Carrara (MS), Via Ordonez n. 72 e Via Galissano n. 15b</t>
  </si>
  <si>
    <r>
      <t>Servizio di sanificazione di un alloggio di edilizia residenziale pubblica - sito nel Comune di Carrara (MS)</t>
    </r>
    <r>
      <rPr>
        <b/>
        <sz val="11"/>
        <color rgb="FF000000"/>
        <rFont val="Georgia"/>
        <family val="1"/>
      </rPr>
      <t xml:space="preserve">, </t>
    </r>
    <r>
      <rPr>
        <sz val="11"/>
        <color rgb="FF000000"/>
        <rFont val="Georgia"/>
        <family val="1"/>
      </rPr>
      <t>Via Ordonez n. 72 - compreso lo smontaggio mobili e suppellettili e il trasporto alla pubblica discarica.</t>
    </r>
  </si>
  <si>
    <t>Sottoscrizione fideiussione relativa ai "programmi di riqualificazione urbana per alloggi a canone sostenibile"</t>
  </si>
  <si>
    <t>Affidamento del servizio annuale di gestione ed elaborazione dei cedolini paga di E.R.P. Massa Carrara S.p.A.</t>
  </si>
  <si>
    <t>Affidamento del servizio  di smaltimento di materiali e successiva sanificazione di un alloggio sito in Via Cavalcani n. 20, Fivizzano (MS)</t>
  </si>
  <si>
    <t>Manutenzione straordinaria di un alloggio sito nel Comune di Massa (MS), Via F. Martini n. 54.</t>
  </si>
  <si>
    <t>Manutenzione straordinaria di un alloggio sito nel Comune di Fivizzano (MS), Loc. Equi, Via Provinciale</t>
  </si>
  <si>
    <t xml:space="preserve">procedura negoziata per l’affidamento dei servizi assicurativi di E.R.P. Massa Carrara S.p.A. </t>
  </si>
  <si>
    <t>Manutenzione straordinaria di un alloggio sito nel Comune di Massa (MS), Via Saseno n. 3</t>
  </si>
  <si>
    <t xml:space="preserve">Rinnovo servizi infrastruttura informatica di E.R.P. Massa Carrara S.p.A. </t>
  </si>
  <si>
    <t>servizio di pulizia con smaltimento di materiali e successiva sanificazione da eseguirsi presso il fabbricato sito in Via Mazzini n. 44, Massa (MS).</t>
  </si>
  <si>
    <t>affidamento diretto della formazione/aggiornamento sulla sicurezza sui luoghi di lavoro - art. 37 d.lgs. 81/2008 - del personale di E.R.P. Massa Carrara S.p.A.</t>
  </si>
  <si>
    <t>fornitura di mobili e sedie per Ufficio e fornitura scaffalature per archivio</t>
  </si>
  <si>
    <t>affidamento del servizio abbattimento delle alberature pericolanti in Carrara (MS), Via Gragnana n. 1, 3, 5, 7, 9, 11 e Reggio Emilia n. 13, 15, 17.</t>
  </si>
  <si>
    <t>Affidamento del servizio di conduzione, manutenzione e nomina terzo responsabile degli impianti termici e di condizionamento in gestione a E.R.P. Massa Carrara S.p.A.</t>
  </si>
  <si>
    <t xml:space="preserve">lavori di manutenzione straordinaria di 2 alloggi siti nel Comune di Massa (MS), Via Matteoni n. 4B e V.ggio Castagnara n. 40 </t>
  </si>
  <si>
    <t>procedura aperta per la conclusione di n. 3 accordi quadro relativi all’affidamento dei lavori di manutenzione del verde presso le aree di pertinenza dei fabbricati e dei terreni gestiti da E.R.P. Massa Carrara S.p.A.</t>
  </si>
  <si>
    <t xml:space="preserve">affidamento del servizio di pulizia terreno e potatura piante presso il fabbricato, ex scuola di Linara, Comune di Carrara (MS) </t>
  </si>
  <si>
    <t>affidamento diretto delle polizze RCAuto del parco auto aziendale.</t>
  </si>
  <si>
    <t>affidamento del servizio di trasmissione dei dati immobiliari di E.R.P. Massa Carrara S.p.A. sul “Portale Tesoro” del Ministero dell’Economie e delle Finanze.</t>
  </si>
  <si>
    <t>forniture e noleggio relativi alle stampanti e fotocopiatrici multifunzione di fascia ordinaria e medio/alta, compresa la fornitura di consumabili mediante gestione automatizzata.</t>
  </si>
  <si>
    <t>abbonamento ai seminari di aggiornamento e ai corsi di formazione interaziendali per i dipendenti di E.R.P. Massa Carrara S.p.A.</t>
  </si>
  <si>
    <t>Lavori di somma urgenza, a seguito degli eccezionali eventi atmosferici accaduti nei mesi di ottobre-novembre 2018, presso i fabbricati di edilizia residenziale pubblica in gestione a E.R.P. Massa Carrara S.p.A.</t>
  </si>
  <si>
    <t>Acquisto di licenze SQL Server e CAL per installazione moduli Vision PBM e Vision CPM del programma STR di Team System S.p.A.</t>
  </si>
  <si>
    <t>affidamento biennale, ex art. 36 c. 2, lett. a), d.lgs. 50/2016 e s.m.i., per la fornitura dell’applicativo per la gestione della fattura elettronica e del cassetto fiscale per i condomini e del relativo canone di manutenzione</t>
  </si>
  <si>
    <t xml:space="preserve">procedura negoziata per la conclusione di un accordo quadro relativo all’affidamento dei lavori di manutenzione del verde presso le aree di pertinenza dei fabbricati e dei terreni gestiti da E.R.P. Massa Carrara S.p.A. nei Comuni della Lunigiana.
</t>
  </si>
  <si>
    <t xml:space="preserve">Servizio annuale di gestione della piattaforma integrata per l’interscambio delle fatture elettroniche attive e passive e la conservazione digitale delle stesse 
</t>
  </si>
  <si>
    <t>Servizio annuale di recupero e smaltimento materiale consumo esausto a norma di legge.</t>
  </si>
  <si>
    <t xml:space="preserve">incarico professionale di redazione n. 50 Attestati di Prestazione Energetica (A.P.E.) per unità immobiliari di edilizia residenziale pubblica site nei Comuni di Massa Carrara. </t>
  </si>
  <si>
    <t>Affidamento dell’incarico di consulenza per la predisposizione del bilancio sociale di sostenibilità di E.R.P. Massa Carrara S.p.A.</t>
  </si>
  <si>
    <t>Intervento di manutenzione straordinaria urgente da eseguire sul montascale sito in Via Puccini n. 45, Comune di Carrara (MS)</t>
  </si>
  <si>
    <t>accordo quadro con un unico operatore economico per l’affidamento della fornitura di prestazione di lavoro temporaneo</t>
  </si>
  <si>
    <t>Fornitura di due stampanti HP</t>
  </si>
  <si>
    <t xml:space="preserve">avviamento del sistema “Resys”. </t>
  </si>
  <si>
    <t>Procedura negoziata per la fornitura di due stampanti HP</t>
  </si>
  <si>
    <t>gestione ed elaborazione dei cedolini paga di E.R.P. Massa Carrara S.p.A.</t>
  </si>
  <si>
    <t xml:space="preserve">fornitura della licenza d’uso e del canone di manutenzione del modulo Vision PBM </t>
  </si>
  <si>
    <t>Servizio AF Link</t>
  </si>
  <si>
    <t>Servizio di collaudo tecnico amministrativo e revisione tecnico contabile in riferimento ai lavori di manutenzione straordinaria di due fabbricati in Via Nazario Sauro 2 bis e 2 ter, Comune di Carrara (MS);</t>
  </si>
  <si>
    <t>Lavori di ristrutturazione di un alloggio di edilizia residenziale pubblica sito in Viale XX Settembre n. 247 Z, Comune di Carrara (MS).</t>
  </si>
  <si>
    <t>Servizio di sanificazione di un alloggio di edilizia residenziale pubblica - sito nel Comune di Carrara (MS), Via Ordonez n. 72</t>
  </si>
  <si>
    <t xml:space="preserve">Rinnovo semestrale licenze Tecnosys Italia s.r.l. </t>
  </si>
  <si>
    <t xml:space="preserve">Servizio annuale di consulenza e ufficio stampa per promozione interventi con i media </t>
  </si>
  <si>
    <t>Lavori di completamento cantine e spazi comuni presso fabbricato sito in Via Torano, Comune di Carrara (MS)</t>
  </si>
  <si>
    <t>ex Ospedale S.Giacomo, mediante interventi di manutenzione ordinaria e revisione impianti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</si>
</sst>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8" tint="-0.249977111117893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5"/>
      <color theme="8" tint="-0.249977111117893"/>
      <name val="Georgia"/>
      <family val="1"/>
    </font>
    <font>
      <sz val="15"/>
      <color theme="3"/>
      <name val="Georgia"/>
      <family val="1"/>
    </font>
    <font>
      <sz val="11"/>
      <color rgb="FF000000"/>
      <name val="Georgia"/>
      <family val="1"/>
    </font>
    <font>
      <sz val="10"/>
      <color rgb="FF000000"/>
      <name val="Georg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Georgia"/>
      <family val="1"/>
    </font>
    <font>
      <b/>
      <sz val="11"/>
      <color rgb="FF000000"/>
      <name val="Georgia"/>
      <family val="1"/>
    </font>
    <font>
      <sz val="1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3" fillId="0" borderId="0" xfId="0" applyNumberFormat="1" applyFont="1"/>
    <xf numFmtId="164" fontId="0" fillId="0" borderId="2" xfId="0" applyNumberFormat="1" applyBorder="1"/>
    <xf numFmtId="164" fontId="9" fillId="0" borderId="0" xfId="0" applyNumberFormat="1" applyFont="1"/>
    <xf numFmtId="164" fontId="9" fillId="0" borderId="2" xfId="0" applyNumberFormat="1" applyFont="1" applyBorder="1"/>
    <xf numFmtId="0" fontId="9" fillId="0" borderId="0" xfId="0" applyFont="1"/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justify" vertical="top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top"/>
    </xf>
  </cellXfs>
  <cellStyles count="2">
    <cellStyle name="Normale" xfId="0" builtinId="0"/>
    <cellStyle name="Titolo 1" xfId="1" builtin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zoomScaleNormal="100" workbookViewId="0">
      <selection sqref="A1:D1"/>
    </sheetView>
  </sheetViews>
  <sheetFormatPr defaultRowHeight="14.25" x14ac:dyDescent="0.2"/>
  <cols>
    <col min="1" max="1" width="3.85546875" style="2" customWidth="1"/>
    <col min="2" max="2" width="30.28515625" style="2" customWidth="1"/>
    <col min="3" max="3" width="10.7109375" style="2" bestFit="1" customWidth="1"/>
    <col min="4" max="4" width="103.7109375" style="2" customWidth="1"/>
    <col min="5" max="16384" width="9.140625" style="2"/>
  </cols>
  <sheetData>
    <row r="1" spans="1:4" s="1" customFormat="1" ht="28.5" customHeight="1" x14ac:dyDescent="0.25">
      <c r="A1" s="23" t="s">
        <v>1</v>
      </c>
      <c r="B1" s="24"/>
      <c r="C1" s="24"/>
      <c r="D1" s="24"/>
    </row>
    <row r="2" spans="1:4" ht="31.5" customHeight="1" x14ac:dyDescent="0.2">
      <c r="A2" s="25" t="s">
        <v>2</v>
      </c>
      <c r="B2" s="25"/>
      <c r="C2" s="6" t="s">
        <v>15</v>
      </c>
      <c r="D2" s="6" t="s">
        <v>0</v>
      </c>
    </row>
    <row r="3" spans="1:4" ht="42.75" x14ac:dyDescent="0.2">
      <c r="A3" s="21">
        <v>42614</v>
      </c>
      <c r="B3" s="21"/>
      <c r="C3" s="18">
        <v>1</v>
      </c>
      <c r="D3" s="4" t="s">
        <v>17</v>
      </c>
    </row>
    <row r="4" spans="1:4" ht="42.75" x14ac:dyDescent="0.2">
      <c r="A4" s="21">
        <v>42614</v>
      </c>
      <c r="B4" s="21"/>
      <c r="C4" s="18">
        <f>C3+1</f>
        <v>2</v>
      </c>
      <c r="D4" s="4" t="s">
        <v>11</v>
      </c>
    </row>
    <row r="5" spans="1:4" ht="28.5" x14ac:dyDescent="0.2">
      <c r="A5" s="21">
        <v>42619</v>
      </c>
      <c r="B5" s="21"/>
      <c r="C5" s="18">
        <f t="shared" ref="C5:C16" si="0">C4+1</f>
        <v>3</v>
      </c>
      <c r="D5" s="4" t="s">
        <v>14</v>
      </c>
    </row>
    <row r="6" spans="1:4" x14ac:dyDescent="0.2">
      <c r="A6" s="22">
        <v>42641</v>
      </c>
      <c r="B6" s="22"/>
      <c r="C6" s="18">
        <f t="shared" si="0"/>
        <v>4</v>
      </c>
      <c r="D6" s="4" t="s">
        <v>10</v>
      </c>
    </row>
    <row r="7" spans="1:4" x14ac:dyDescent="0.2">
      <c r="A7" s="22">
        <v>42646</v>
      </c>
      <c r="B7" s="22"/>
      <c r="C7" s="18">
        <f t="shared" si="0"/>
        <v>5</v>
      </c>
      <c r="D7" s="4" t="s">
        <v>9</v>
      </c>
    </row>
    <row r="8" spans="1:4" ht="28.5" x14ac:dyDescent="0.2">
      <c r="A8" s="22">
        <v>42647</v>
      </c>
      <c r="B8" s="22"/>
      <c r="C8" s="18">
        <f t="shared" si="0"/>
        <v>6</v>
      </c>
      <c r="D8" s="4" t="s">
        <v>8</v>
      </c>
    </row>
    <row r="9" spans="1:4" ht="28.5" x14ac:dyDescent="0.2">
      <c r="A9" s="22">
        <v>42649</v>
      </c>
      <c r="B9" s="22"/>
      <c r="C9" s="18">
        <f t="shared" si="0"/>
        <v>7</v>
      </c>
      <c r="D9" s="4" t="s">
        <v>7</v>
      </c>
    </row>
    <row r="10" spans="1:4" ht="28.5" x14ac:dyDescent="0.2">
      <c r="A10" s="22">
        <v>42650</v>
      </c>
      <c r="B10" s="22"/>
      <c r="C10" s="18">
        <f t="shared" si="0"/>
        <v>8</v>
      </c>
      <c r="D10" s="5" t="s">
        <v>16</v>
      </c>
    </row>
    <row r="11" spans="1:4" x14ac:dyDescent="0.2">
      <c r="A11" s="22">
        <v>42661</v>
      </c>
      <c r="B11" s="22"/>
      <c r="C11" s="18">
        <f t="shared" si="0"/>
        <v>9</v>
      </c>
      <c r="D11" s="4" t="s">
        <v>18</v>
      </c>
    </row>
    <row r="12" spans="1:4" ht="42.75" x14ac:dyDescent="0.2">
      <c r="A12" s="22">
        <v>42664</v>
      </c>
      <c r="B12" s="22"/>
      <c r="C12" s="18">
        <f t="shared" si="0"/>
        <v>10</v>
      </c>
      <c r="D12" s="4" t="s">
        <v>3</v>
      </c>
    </row>
    <row r="13" spans="1:4" x14ac:dyDescent="0.2">
      <c r="A13" s="22">
        <v>42669</v>
      </c>
      <c r="B13" s="22"/>
      <c r="C13" s="18">
        <f t="shared" si="0"/>
        <v>11</v>
      </c>
      <c r="D13" s="4" t="s">
        <v>6</v>
      </c>
    </row>
    <row r="14" spans="1:4" ht="28.5" x14ac:dyDescent="0.2">
      <c r="A14" s="22">
        <v>42670</v>
      </c>
      <c r="B14" s="22"/>
      <c r="C14" s="18">
        <f t="shared" si="0"/>
        <v>12</v>
      </c>
      <c r="D14" s="4" t="s">
        <v>4</v>
      </c>
    </row>
    <row r="15" spans="1:4" x14ac:dyDescent="0.2">
      <c r="A15" s="22">
        <v>42671</v>
      </c>
      <c r="B15" s="22"/>
      <c r="C15" s="18">
        <f t="shared" si="0"/>
        <v>13</v>
      </c>
      <c r="D15" s="4" t="s">
        <v>5</v>
      </c>
    </row>
    <row r="16" spans="1:4" ht="28.5" x14ac:dyDescent="0.2">
      <c r="A16" s="22">
        <v>42671</v>
      </c>
      <c r="B16" s="22"/>
      <c r="C16" s="18">
        <f t="shared" si="0"/>
        <v>14</v>
      </c>
      <c r="D16" s="4" t="s">
        <v>19</v>
      </c>
    </row>
    <row r="17" spans="1:4" ht="28.5" x14ac:dyDescent="0.2">
      <c r="A17" s="22">
        <v>42683</v>
      </c>
      <c r="B17" s="22"/>
      <c r="C17" s="18">
        <v>15</v>
      </c>
      <c r="D17" s="4" t="s">
        <v>12</v>
      </c>
    </row>
    <row r="18" spans="1:4" ht="28.5" x14ac:dyDescent="0.2">
      <c r="A18" s="22">
        <v>42683</v>
      </c>
      <c r="B18" s="22"/>
      <c r="C18" s="18">
        <v>16</v>
      </c>
      <c r="D18" s="4" t="s">
        <v>21</v>
      </c>
    </row>
    <row r="19" spans="1:4" ht="28.5" x14ac:dyDescent="0.2">
      <c r="A19" s="22">
        <v>42691</v>
      </c>
      <c r="B19" s="22"/>
      <c r="C19" s="18">
        <v>17</v>
      </c>
      <c r="D19" s="4" t="s">
        <v>72</v>
      </c>
    </row>
    <row r="20" spans="1:4" ht="28.5" x14ac:dyDescent="0.2">
      <c r="A20" s="22">
        <v>42691</v>
      </c>
      <c r="B20" s="22"/>
      <c r="C20" s="18">
        <v>18</v>
      </c>
      <c r="D20" s="4" t="s">
        <v>13</v>
      </c>
    </row>
    <row r="21" spans="1:4" ht="42.75" x14ac:dyDescent="0.2">
      <c r="A21" s="22">
        <v>42696</v>
      </c>
      <c r="B21" s="22"/>
      <c r="C21" s="18">
        <v>19</v>
      </c>
      <c r="D21" s="4" t="s">
        <v>20</v>
      </c>
    </row>
    <row r="22" spans="1:4" ht="28.5" x14ac:dyDescent="0.2">
      <c r="A22" s="22">
        <v>42696</v>
      </c>
      <c r="B22" s="22"/>
      <c r="C22" s="18">
        <v>20</v>
      </c>
      <c r="D22" s="7" t="s">
        <v>23</v>
      </c>
    </row>
    <row r="23" spans="1:4" ht="28.5" x14ac:dyDescent="0.2">
      <c r="A23" s="22">
        <v>42706</v>
      </c>
      <c r="B23" s="22"/>
      <c r="C23" s="18">
        <v>21</v>
      </c>
      <c r="D23" s="4" t="s">
        <v>22</v>
      </c>
    </row>
    <row r="24" spans="1:4" ht="28.5" x14ac:dyDescent="0.2">
      <c r="A24" s="22">
        <v>42723</v>
      </c>
      <c r="B24" s="22"/>
      <c r="C24" s="18">
        <v>22</v>
      </c>
      <c r="D24" s="7" t="s">
        <v>24</v>
      </c>
    </row>
    <row r="25" spans="1:4" ht="28.5" x14ac:dyDescent="0.2">
      <c r="A25" s="22">
        <v>42723</v>
      </c>
      <c r="B25" s="22"/>
      <c r="C25" s="18">
        <v>23</v>
      </c>
      <c r="D25" s="7" t="s">
        <v>74</v>
      </c>
    </row>
    <row r="26" spans="1:4" ht="28.5" x14ac:dyDescent="0.2">
      <c r="A26" s="22">
        <v>42733</v>
      </c>
      <c r="B26" s="22"/>
      <c r="C26" s="18">
        <v>24</v>
      </c>
      <c r="D26" s="7" t="s">
        <v>25</v>
      </c>
    </row>
    <row r="27" spans="1:4" ht="28.5" x14ac:dyDescent="0.2">
      <c r="A27" s="22">
        <v>42733</v>
      </c>
      <c r="B27" s="22"/>
      <c r="C27" s="18">
        <v>25</v>
      </c>
      <c r="D27" s="4" t="s">
        <v>26</v>
      </c>
    </row>
    <row r="28" spans="1:4" ht="28.5" x14ac:dyDescent="0.2">
      <c r="A28" s="22">
        <v>42733</v>
      </c>
      <c r="B28" s="22"/>
      <c r="C28" s="18">
        <v>26</v>
      </c>
      <c r="D28" s="7" t="s">
        <v>28</v>
      </c>
    </row>
    <row r="29" spans="1:4" ht="28.5" x14ac:dyDescent="0.2">
      <c r="A29" s="22">
        <v>42733</v>
      </c>
      <c r="B29" s="22"/>
      <c r="C29" s="18">
        <v>27</v>
      </c>
      <c r="D29" s="7" t="s">
        <v>30</v>
      </c>
    </row>
  </sheetData>
  <mergeCells count="29">
    <mergeCell ref="A29:B29"/>
    <mergeCell ref="A28:B28"/>
    <mergeCell ref="A1:D1"/>
    <mergeCell ref="A22:B22"/>
    <mergeCell ref="A23:B23"/>
    <mergeCell ref="A24:B24"/>
    <mergeCell ref="A26:B26"/>
    <mergeCell ref="A27:B27"/>
    <mergeCell ref="A25:B25"/>
    <mergeCell ref="A21:B21"/>
    <mergeCell ref="A20:B20"/>
    <mergeCell ref="A19:B19"/>
    <mergeCell ref="A18:B18"/>
    <mergeCell ref="A17:B17"/>
    <mergeCell ref="A2:B2"/>
    <mergeCell ref="A16:B16"/>
    <mergeCell ref="A15:B15"/>
    <mergeCell ref="A14:B14"/>
    <mergeCell ref="A13:B13"/>
    <mergeCell ref="A12:B12"/>
    <mergeCell ref="A8:B8"/>
    <mergeCell ref="A9:B9"/>
    <mergeCell ref="A11:B11"/>
    <mergeCell ref="A10:B10"/>
    <mergeCell ref="A3:B3"/>
    <mergeCell ref="A5:B5"/>
    <mergeCell ref="A4:B4"/>
    <mergeCell ref="A6:B6"/>
    <mergeCell ref="A7:B7"/>
  </mergeCells>
  <pageMargins left="0.25" right="0.25" top="0.75" bottom="0.75" header="0.3" footer="0.3"/>
  <pageSetup paperSize="8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topLeftCell="A61" workbookViewId="0">
      <selection activeCell="D80" sqref="D80"/>
    </sheetView>
  </sheetViews>
  <sheetFormatPr defaultRowHeight="14.25" x14ac:dyDescent="0.2"/>
  <cols>
    <col min="1" max="1" width="3.85546875" style="2" customWidth="1"/>
    <col min="2" max="2" width="23.42578125" style="10" customWidth="1"/>
    <col min="3" max="3" width="10.7109375" style="2" bestFit="1" customWidth="1"/>
    <col min="4" max="4" width="103.7109375" style="2" customWidth="1"/>
    <col min="5" max="7" width="9.140625" style="2"/>
    <col min="8" max="8" width="15.28515625" style="13" customWidth="1"/>
    <col min="9" max="16384" width="9.140625" style="2"/>
  </cols>
  <sheetData>
    <row r="1" spans="1:8" s="1" customFormat="1" ht="28.5" customHeight="1" x14ac:dyDescent="0.25">
      <c r="A1" s="23" t="s">
        <v>1</v>
      </c>
      <c r="B1" s="24"/>
      <c r="C1" s="24"/>
      <c r="D1" s="24"/>
      <c r="H1" s="12"/>
    </row>
    <row r="2" spans="1:8" ht="31.5" customHeight="1" x14ac:dyDescent="0.2">
      <c r="A2" s="25" t="s">
        <v>2</v>
      </c>
      <c r="B2" s="25"/>
      <c r="C2" s="6" t="s">
        <v>15</v>
      </c>
      <c r="D2" s="6" t="s">
        <v>0</v>
      </c>
    </row>
    <row r="3" spans="1:8" x14ac:dyDescent="0.2">
      <c r="A3" s="21">
        <v>42738</v>
      </c>
      <c r="B3" s="21"/>
      <c r="C3" s="18">
        <v>1</v>
      </c>
      <c r="D3" s="7" t="s">
        <v>29</v>
      </c>
    </row>
    <row r="4" spans="1:8" ht="28.5" x14ac:dyDescent="0.2">
      <c r="A4" s="21">
        <v>42744</v>
      </c>
      <c r="B4" s="21"/>
      <c r="C4" s="18">
        <f>C3+1</f>
        <v>2</v>
      </c>
      <c r="D4" s="7" t="s">
        <v>27</v>
      </c>
    </row>
    <row r="5" spans="1:8" x14ac:dyDescent="0.2">
      <c r="A5" s="21">
        <v>42745</v>
      </c>
      <c r="B5" s="21"/>
      <c r="C5" s="18">
        <f t="shared" ref="C5:C16" si="0">C4+1</f>
        <v>3</v>
      </c>
      <c r="D5" s="7" t="s">
        <v>31</v>
      </c>
    </row>
    <row r="6" spans="1:8" ht="28.5" x14ac:dyDescent="0.2">
      <c r="A6" s="21">
        <v>42745</v>
      </c>
      <c r="B6" s="21"/>
      <c r="C6" s="18">
        <f t="shared" si="0"/>
        <v>4</v>
      </c>
      <c r="D6" s="7" t="s">
        <v>32</v>
      </c>
    </row>
    <row r="7" spans="1:8" ht="28.5" x14ac:dyDescent="0.2">
      <c r="A7" s="21">
        <v>42745</v>
      </c>
      <c r="B7" s="21"/>
      <c r="C7" s="18">
        <f t="shared" si="0"/>
        <v>5</v>
      </c>
      <c r="D7" s="8" t="s">
        <v>40</v>
      </c>
    </row>
    <row r="8" spans="1:8" ht="28.5" x14ac:dyDescent="0.2">
      <c r="A8" s="22">
        <v>42758</v>
      </c>
      <c r="B8" s="22"/>
      <c r="C8" s="18">
        <f t="shared" si="0"/>
        <v>6</v>
      </c>
      <c r="D8" s="7" t="s">
        <v>33</v>
      </c>
    </row>
    <row r="9" spans="1:8" ht="28.5" x14ac:dyDescent="0.2">
      <c r="A9" s="22">
        <v>42758</v>
      </c>
      <c r="B9" s="22"/>
      <c r="C9" s="18">
        <f t="shared" si="0"/>
        <v>7</v>
      </c>
      <c r="D9" s="7" t="s">
        <v>34</v>
      </c>
    </row>
    <row r="10" spans="1:8" ht="28.5" x14ac:dyDescent="0.2">
      <c r="A10" s="22">
        <v>42774</v>
      </c>
      <c r="B10" s="22"/>
      <c r="C10" s="18">
        <f t="shared" si="0"/>
        <v>8</v>
      </c>
      <c r="D10" s="7" t="s">
        <v>35</v>
      </c>
    </row>
    <row r="11" spans="1:8" ht="28.5" x14ac:dyDescent="0.2">
      <c r="A11" s="22">
        <v>42774</v>
      </c>
      <c r="B11" s="22"/>
      <c r="C11" s="18">
        <f t="shared" si="0"/>
        <v>9</v>
      </c>
      <c r="D11" s="7" t="s">
        <v>36</v>
      </c>
    </row>
    <row r="12" spans="1:8" ht="28.5" x14ac:dyDescent="0.2">
      <c r="A12" s="22">
        <v>42774</v>
      </c>
      <c r="B12" s="22"/>
      <c r="C12" s="18">
        <f t="shared" si="0"/>
        <v>10</v>
      </c>
      <c r="D12" s="7" t="s">
        <v>52</v>
      </c>
    </row>
    <row r="13" spans="1:8" ht="28.5" x14ac:dyDescent="0.2">
      <c r="A13" s="22">
        <v>42774</v>
      </c>
      <c r="B13" s="22"/>
      <c r="C13" s="18">
        <f t="shared" si="0"/>
        <v>11</v>
      </c>
      <c r="D13" s="7" t="s">
        <v>37</v>
      </c>
    </row>
    <row r="14" spans="1:8" ht="25.5" x14ac:dyDescent="0.2">
      <c r="A14" s="22">
        <v>42774</v>
      </c>
      <c r="B14" s="22"/>
      <c r="C14" s="18">
        <f t="shared" si="0"/>
        <v>12</v>
      </c>
      <c r="D14" s="9" t="s">
        <v>38</v>
      </c>
    </row>
    <row r="15" spans="1:8" ht="28.5" x14ac:dyDescent="0.2">
      <c r="A15" s="22">
        <v>42776</v>
      </c>
      <c r="B15" s="22"/>
      <c r="C15" s="18">
        <f t="shared" si="0"/>
        <v>13</v>
      </c>
      <c r="D15" s="7" t="s">
        <v>39</v>
      </c>
    </row>
    <row r="16" spans="1:8" x14ac:dyDescent="0.2">
      <c r="A16" s="22">
        <v>42788</v>
      </c>
      <c r="B16" s="22"/>
      <c r="C16" s="18">
        <f t="shared" si="0"/>
        <v>14</v>
      </c>
      <c r="D16" s="7" t="s">
        <v>41</v>
      </c>
    </row>
    <row r="17" spans="1:4" x14ac:dyDescent="0.2">
      <c r="A17" s="22">
        <v>42788</v>
      </c>
      <c r="B17" s="22"/>
      <c r="C17" s="18">
        <v>15</v>
      </c>
      <c r="D17" s="7" t="s">
        <v>42</v>
      </c>
    </row>
    <row r="18" spans="1:4" ht="28.5" x14ac:dyDescent="0.2">
      <c r="A18" s="22">
        <v>42788</v>
      </c>
      <c r="B18" s="22"/>
      <c r="C18" s="18">
        <v>16</v>
      </c>
      <c r="D18" s="8" t="s">
        <v>43</v>
      </c>
    </row>
    <row r="19" spans="1:4" ht="28.5" x14ac:dyDescent="0.2">
      <c r="A19" s="22">
        <v>42788</v>
      </c>
      <c r="B19" s="22"/>
      <c r="C19" s="18">
        <v>17</v>
      </c>
      <c r="D19" s="7" t="s">
        <v>44</v>
      </c>
    </row>
    <row r="20" spans="1:4" ht="28.5" x14ac:dyDescent="0.2">
      <c r="A20" s="22">
        <v>42788</v>
      </c>
      <c r="B20" s="22"/>
      <c r="C20" s="18">
        <v>18</v>
      </c>
      <c r="D20" s="7" t="s">
        <v>45</v>
      </c>
    </row>
    <row r="21" spans="1:4" ht="28.5" x14ac:dyDescent="0.2">
      <c r="A21" s="22">
        <v>42794</v>
      </c>
      <c r="B21" s="22"/>
      <c r="C21" s="18">
        <v>19</v>
      </c>
      <c r="D21" s="7" t="s">
        <v>46</v>
      </c>
    </row>
    <row r="22" spans="1:4" ht="28.5" x14ac:dyDescent="0.2">
      <c r="A22" s="22">
        <v>42808</v>
      </c>
      <c r="B22" s="22"/>
      <c r="C22" s="18">
        <v>20</v>
      </c>
      <c r="D22" s="7" t="s">
        <v>104</v>
      </c>
    </row>
    <row r="23" spans="1:4" x14ac:dyDescent="0.2">
      <c r="A23" s="22">
        <v>42811</v>
      </c>
      <c r="B23" s="22"/>
      <c r="C23" s="18">
        <v>21</v>
      </c>
      <c r="D23" s="7" t="s">
        <v>48</v>
      </c>
    </row>
    <row r="24" spans="1:4" ht="28.5" x14ac:dyDescent="0.2">
      <c r="A24" s="22">
        <v>42811</v>
      </c>
      <c r="B24" s="22"/>
      <c r="C24" s="18">
        <v>22</v>
      </c>
      <c r="D24" s="7" t="s">
        <v>47</v>
      </c>
    </row>
    <row r="25" spans="1:4" x14ac:dyDescent="0.2">
      <c r="A25" s="22">
        <v>42821</v>
      </c>
      <c r="B25" s="22">
        <v>42821</v>
      </c>
      <c r="C25" s="18">
        <v>23</v>
      </c>
      <c r="D25" s="7" t="s">
        <v>49</v>
      </c>
    </row>
    <row r="26" spans="1:4" ht="28.5" x14ac:dyDescent="0.2">
      <c r="A26" s="22">
        <v>42821</v>
      </c>
      <c r="B26" s="22"/>
      <c r="C26" s="18">
        <v>24</v>
      </c>
      <c r="D26" s="7" t="s">
        <v>50</v>
      </c>
    </row>
    <row r="27" spans="1:4" ht="28.5" x14ac:dyDescent="0.2">
      <c r="A27" s="22">
        <v>42821</v>
      </c>
      <c r="B27" s="22">
        <v>42821</v>
      </c>
      <c r="C27" s="18">
        <v>25</v>
      </c>
      <c r="D27" s="7" t="s">
        <v>61</v>
      </c>
    </row>
    <row r="28" spans="1:4" ht="28.5" x14ac:dyDescent="0.2">
      <c r="A28" s="22">
        <v>42832</v>
      </c>
      <c r="B28" s="22"/>
      <c r="C28" s="18">
        <v>26</v>
      </c>
      <c r="D28" s="7" t="s">
        <v>53</v>
      </c>
    </row>
    <row r="29" spans="1:4" ht="28.5" x14ac:dyDescent="0.2">
      <c r="A29" s="22">
        <v>42836</v>
      </c>
      <c r="B29" s="22"/>
      <c r="C29" s="18">
        <v>27</v>
      </c>
      <c r="D29" s="7" t="s">
        <v>54</v>
      </c>
    </row>
    <row r="30" spans="1:4" ht="28.5" x14ac:dyDescent="0.2">
      <c r="A30" s="22">
        <v>42837</v>
      </c>
      <c r="B30" s="22"/>
      <c r="C30" s="18">
        <v>28</v>
      </c>
      <c r="D30" s="8" t="s">
        <v>56</v>
      </c>
    </row>
    <row r="31" spans="1:4" ht="28.5" x14ac:dyDescent="0.2">
      <c r="A31" s="22">
        <v>42837</v>
      </c>
      <c r="B31" s="22"/>
      <c r="C31" s="18">
        <v>29</v>
      </c>
      <c r="D31" s="8" t="s">
        <v>57</v>
      </c>
    </row>
    <row r="32" spans="1:4" ht="28.5" x14ac:dyDescent="0.2">
      <c r="A32" s="22">
        <v>42837</v>
      </c>
      <c r="B32" s="22"/>
      <c r="C32" s="18">
        <v>30</v>
      </c>
      <c r="D32" s="8" t="s">
        <v>58</v>
      </c>
    </row>
    <row r="33" spans="1:4" ht="28.5" x14ac:dyDescent="0.2">
      <c r="A33" s="22">
        <v>42837</v>
      </c>
      <c r="B33" s="22"/>
      <c r="C33" s="18">
        <v>31</v>
      </c>
      <c r="D33" s="7" t="s">
        <v>59</v>
      </c>
    </row>
    <row r="34" spans="1:4" ht="28.5" x14ac:dyDescent="0.2">
      <c r="A34" s="22">
        <v>42837</v>
      </c>
      <c r="B34" s="22"/>
      <c r="C34" s="18">
        <v>32</v>
      </c>
      <c r="D34" s="7" t="s">
        <v>55</v>
      </c>
    </row>
    <row r="35" spans="1:4" x14ac:dyDescent="0.2">
      <c r="A35" s="22">
        <v>42845</v>
      </c>
      <c r="B35" s="22"/>
      <c r="C35" s="18">
        <v>33</v>
      </c>
      <c r="D35" s="7" t="s">
        <v>60</v>
      </c>
    </row>
    <row r="36" spans="1:4" ht="28.5" x14ac:dyDescent="0.2">
      <c r="A36" s="22">
        <v>42845</v>
      </c>
      <c r="B36" s="22"/>
      <c r="C36" s="18">
        <v>34</v>
      </c>
      <c r="D36" s="7" t="s">
        <v>51</v>
      </c>
    </row>
    <row r="37" spans="1:4" ht="28.5" x14ac:dyDescent="0.2">
      <c r="A37" s="22">
        <v>42845</v>
      </c>
      <c r="B37" s="22"/>
      <c r="C37" s="18">
        <v>35</v>
      </c>
      <c r="D37" s="7" t="s">
        <v>73</v>
      </c>
    </row>
    <row r="38" spans="1:4" ht="28.5" x14ac:dyDescent="0.2">
      <c r="A38" s="22">
        <v>42849</v>
      </c>
      <c r="B38" s="22"/>
      <c r="C38" s="18">
        <v>36</v>
      </c>
      <c r="D38" s="8" t="s">
        <v>62</v>
      </c>
    </row>
    <row r="39" spans="1:4" x14ac:dyDescent="0.2">
      <c r="A39" s="22">
        <v>42849</v>
      </c>
      <c r="B39" s="22"/>
      <c r="C39" s="18">
        <v>37</v>
      </c>
      <c r="D39" s="8" t="s">
        <v>63</v>
      </c>
    </row>
    <row r="40" spans="1:4" ht="28.5" x14ac:dyDescent="0.2">
      <c r="A40" s="22">
        <v>42860</v>
      </c>
      <c r="B40" s="22"/>
      <c r="C40" s="18">
        <v>38</v>
      </c>
      <c r="D40" s="7" t="s">
        <v>70</v>
      </c>
    </row>
    <row r="41" spans="1:4" ht="28.5" x14ac:dyDescent="0.2">
      <c r="A41" s="22">
        <v>42860</v>
      </c>
      <c r="B41" s="22"/>
      <c r="C41" s="18">
        <v>39</v>
      </c>
      <c r="D41" s="8" t="s">
        <v>69</v>
      </c>
    </row>
    <row r="42" spans="1:4" ht="42.75" x14ac:dyDescent="0.2">
      <c r="A42" s="22">
        <v>42860</v>
      </c>
      <c r="B42" s="22"/>
      <c r="C42" s="18">
        <v>40</v>
      </c>
      <c r="D42" s="8" t="s">
        <v>71</v>
      </c>
    </row>
    <row r="43" spans="1:4" ht="28.5" x14ac:dyDescent="0.2">
      <c r="A43" s="22">
        <v>42865</v>
      </c>
      <c r="B43" s="22"/>
      <c r="C43" s="18">
        <v>41</v>
      </c>
      <c r="D43" s="7" t="s">
        <v>79</v>
      </c>
    </row>
    <row r="44" spans="1:4" ht="28.5" x14ac:dyDescent="0.2">
      <c r="A44" s="22">
        <v>42873</v>
      </c>
      <c r="B44" s="22"/>
      <c r="C44" s="18">
        <v>42</v>
      </c>
      <c r="D44" s="7" t="s">
        <v>75</v>
      </c>
    </row>
    <row r="45" spans="1:4" ht="42.75" x14ac:dyDescent="0.2">
      <c r="A45" s="22">
        <v>42873</v>
      </c>
      <c r="B45" s="22"/>
      <c r="C45" s="18">
        <v>43</v>
      </c>
      <c r="D45" s="7" t="s">
        <v>76</v>
      </c>
    </row>
    <row r="46" spans="1:4" ht="28.5" x14ac:dyDescent="0.2">
      <c r="A46" s="22">
        <v>42885</v>
      </c>
      <c r="B46" s="22"/>
      <c r="C46" s="18">
        <v>44</v>
      </c>
      <c r="D46" s="7" t="s">
        <v>77</v>
      </c>
    </row>
    <row r="47" spans="1:4" ht="28.5" x14ac:dyDescent="0.2">
      <c r="A47" s="22">
        <v>42885</v>
      </c>
      <c r="B47" s="22"/>
      <c r="C47" s="18">
        <v>45</v>
      </c>
      <c r="D47" s="7" t="s">
        <v>78</v>
      </c>
    </row>
    <row r="48" spans="1:4" ht="28.5" x14ac:dyDescent="0.2">
      <c r="A48" s="22">
        <v>42905</v>
      </c>
      <c r="B48" s="22">
        <v>42905</v>
      </c>
      <c r="C48" s="18">
        <v>46</v>
      </c>
      <c r="D48" s="7" t="s">
        <v>80</v>
      </c>
    </row>
    <row r="49" spans="1:4" x14ac:dyDescent="0.2">
      <c r="A49" s="22">
        <v>42922</v>
      </c>
      <c r="B49" s="22">
        <v>42905</v>
      </c>
      <c r="C49" s="18">
        <v>47</v>
      </c>
      <c r="D49" s="7" t="s">
        <v>81</v>
      </c>
    </row>
    <row r="50" spans="1:4" ht="28.5" x14ac:dyDescent="0.2">
      <c r="A50" s="22">
        <v>42929</v>
      </c>
      <c r="B50" s="22"/>
      <c r="C50" s="18">
        <v>48</v>
      </c>
      <c r="D50" s="7" t="s">
        <v>83</v>
      </c>
    </row>
    <row r="51" spans="1:4" ht="28.5" x14ac:dyDescent="0.2">
      <c r="A51" s="22">
        <v>42929</v>
      </c>
      <c r="B51" s="22">
        <v>42929</v>
      </c>
      <c r="C51" s="18">
        <v>49</v>
      </c>
      <c r="D51" s="7" t="s">
        <v>82</v>
      </c>
    </row>
    <row r="52" spans="1:4" ht="28.5" x14ac:dyDescent="0.2">
      <c r="A52" s="22">
        <v>42929</v>
      </c>
      <c r="B52" s="22"/>
      <c r="C52" s="18">
        <v>50</v>
      </c>
      <c r="D52" s="7" t="s">
        <v>92</v>
      </c>
    </row>
    <row r="53" spans="1:4" ht="28.5" x14ac:dyDescent="0.2">
      <c r="A53" s="22">
        <v>42951</v>
      </c>
      <c r="B53" s="22">
        <v>42929</v>
      </c>
      <c r="C53" s="18">
        <v>51</v>
      </c>
      <c r="D53" s="7" t="s">
        <v>84</v>
      </c>
    </row>
    <row r="54" spans="1:4" x14ac:dyDescent="0.2">
      <c r="A54" s="22">
        <v>42951</v>
      </c>
      <c r="B54" s="22">
        <v>42929</v>
      </c>
      <c r="C54" s="18">
        <v>52</v>
      </c>
      <c r="D54" s="7" t="s">
        <v>85</v>
      </c>
    </row>
    <row r="55" spans="1:4" ht="28.5" x14ac:dyDescent="0.2">
      <c r="A55" s="22">
        <v>42951</v>
      </c>
      <c r="B55" s="22">
        <v>42929</v>
      </c>
      <c r="C55" s="18">
        <v>53</v>
      </c>
      <c r="D55" s="7" t="s">
        <v>90</v>
      </c>
    </row>
    <row r="56" spans="1:4" ht="28.5" x14ac:dyDescent="0.2">
      <c r="A56" s="22">
        <v>42951</v>
      </c>
      <c r="B56" s="22">
        <v>42929</v>
      </c>
      <c r="C56" s="18">
        <v>54</v>
      </c>
      <c r="D56" s="7" t="s">
        <v>86</v>
      </c>
    </row>
    <row r="57" spans="1:4" ht="28.5" x14ac:dyDescent="0.2">
      <c r="A57" s="22">
        <v>42969</v>
      </c>
      <c r="B57" s="22">
        <v>42929</v>
      </c>
      <c r="C57" s="18">
        <v>55</v>
      </c>
      <c r="D57" s="7" t="s">
        <v>87</v>
      </c>
    </row>
    <row r="58" spans="1:4" ht="28.5" x14ac:dyDescent="0.2">
      <c r="A58" s="22">
        <v>42969</v>
      </c>
      <c r="B58" s="22">
        <v>42929</v>
      </c>
      <c r="C58" s="18">
        <v>56</v>
      </c>
      <c r="D58" s="7" t="s">
        <v>88</v>
      </c>
    </row>
    <row r="59" spans="1:4" ht="28.5" x14ac:dyDescent="0.2">
      <c r="A59" s="22">
        <v>42983</v>
      </c>
      <c r="B59" s="22"/>
      <c r="C59" s="18">
        <v>57</v>
      </c>
      <c r="D59" s="7" t="s">
        <v>89</v>
      </c>
    </row>
    <row r="60" spans="1:4" ht="28.5" customHeight="1" x14ac:dyDescent="0.2">
      <c r="A60" s="22">
        <v>42992</v>
      </c>
      <c r="B60" s="22"/>
      <c r="C60" s="18">
        <v>58</v>
      </c>
      <c r="D60" s="8" t="s">
        <v>91</v>
      </c>
    </row>
    <row r="61" spans="1:4" x14ac:dyDescent="0.2">
      <c r="A61" s="22">
        <v>43017</v>
      </c>
      <c r="B61" s="22"/>
      <c r="C61" s="18">
        <v>59</v>
      </c>
      <c r="D61" s="19" t="s">
        <v>93</v>
      </c>
    </row>
    <row r="62" spans="1:4" ht="28.5" x14ac:dyDescent="0.2">
      <c r="A62" s="22">
        <v>43031</v>
      </c>
      <c r="B62" s="22"/>
      <c r="C62" s="18">
        <v>60</v>
      </c>
      <c r="D62" s="8" t="s">
        <v>94</v>
      </c>
    </row>
    <row r="63" spans="1:4" ht="28.5" x14ac:dyDescent="0.2">
      <c r="A63" s="22">
        <v>43031</v>
      </c>
      <c r="B63" s="22"/>
      <c r="C63" s="18">
        <v>61</v>
      </c>
      <c r="D63" s="8" t="s">
        <v>95</v>
      </c>
    </row>
    <row r="64" spans="1:4" x14ac:dyDescent="0.2">
      <c r="A64" s="22">
        <v>43033</v>
      </c>
      <c r="B64" s="22"/>
      <c r="C64" s="18">
        <v>62</v>
      </c>
      <c r="D64" s="8" t="s">
        <v>96</v>
      </c>
    </row>
    <row r="65" spans="1:4" ht="28.5" x14ac:dyDescent="0.2">
      <c r="A65" s="22">
        <v>43033</v>
      </c>
      <c r="B65" s="22"/>
      <c r="C65" s="18">
        <v>63</v>
      </c>
      <c r="D65" s="8" t="s">
        <v>97</v>
      </c>
    </row>
    <row r="66" spans="1:4" ht="28.5" x14ac:dyDescent="0.2">
      <c r="A66" s="22">
        <v>43041</v>
      </c>
      <c r="B66" s="22"/>
      <c r="C66" s="18">
        <v>64</v>
      </c>
      <c r="D66" s="8" t="s">
        <v>98</v>
      </c>
    </row>
    <row r="67" spans="1:4" ht="28.5" x14ac:dyDescent="0.2">
      <c r="A67" s="22">
        <v>43042</v>
      </c>
      <c r="B67" s="22"/>
      <c r="C67" s="18">
        <v>65</v>
      </c>
      <c r="D67" s="8" t="s">
        <v>99</v>
      </c>
    </row>
    <row r="68" spans="1:4" ht="28.5" x14ac:dyDescent="0.2">
      <c r="A68" s="22">
        <v>43053</v>
      </c>
      <c r="B68" s="22"/>
      <c r="C68" s="18">
        <v>66</v>
      </c>
      <c r="D68" s="8" t="s">
        <v>83</v>
      </c>
    </row>
    <row r="69" spans="1:4" ht="28.5" x14ac:dyDescent="0.2">
      <c r="A69" s="22">
        <v>43055</v>
      </c>
      <c r="B69" s="22"/>
      <c r="C69" s="18">
        <v>67</v>
      </c>
      <c r="D69" s="8" t="s">
        <v>100</v>
      </c>
    </row>
    <row r="70" spans="1:4" ht="28.5" x14ac:dyDescent="0.2">
      <c r="A70" s="22">
        <v>43082</v>
      </c>
      <c r="B70" s="22"/>
      <c r="C70" s="18">
        <v>68</v>
      </c>
      <c r="D70" s="8" t="s">
        <v>101</v>
      </c>
    </row>
    <row r="71" spans="1:4" x14ac:dyDescent="0.2">
      <c r="A71" s="22">
        <v>43082</v>
      </c>
      <c r="B71" s="22"/>
      <c r="C71" s="18">
        <v>69</v>
      </c>
      <c r="D71" s="19" t="s">
        <v>103</v>
      </c>
    </row>
    <row r="72" spans="1:4" ht="28.5" x14ac:dyDescent="0.2">
      <c r="A72" s="22">
        <v>43087</v>
      </c>
      <c r="B72" s="22"/>
      <c r="C72" s="18">
        <v>70</v>
      </c>
      <c r="D72" s="8" t="s">
        <v>102</v>
      </c>
    </row>
    <row r="73" spans="1:4" x14ac:dyDescent="0.2">
      <c r="A73" s="22">
        <v>43096</v>
      </c>
      <c r="B73" s="22"/>
      <c r="C73" s="18">
        <v>71</v>
      </c>
      <c r="D73" s="8" t="s">
        <v>93</v>
      </c>
    </row>
  </sheetData>
  <mergeCells count="73">
    <mergeCell ref="A72:B72"/>
    <mergeCell ref="A73:B73"/>
    <mergeCell ref="A46:B46"/>
    <mergeCell ref="A47:B47"/>
    <mergeCell ref="A49:B49"/>
    <mergeCell ref="A70:B70"/>
    <mergeCell ref="A54:B54"/>
    <mergeCell ref="A53:B53"/>
    <mergeCell ref="A62:B62"/>
    <mergeCell ref="A63:B63"/>
    <mergeCell ref="A61:B61"/>
    <mergeCell ref="A24:B24"/>
    <mergeCell ref="A13:B13"/>
    <mergeCell ref="A14:B14"/>
    <mergeCell ref="A67:B67"/>
    <mergeCell ref="A40:B40"/>
    <mergeCell ref="A41:B41"/>
    <mergeCell ref="A60:B60"/>
    <mergeCell ref="A42:B42"/>
    <mergeCell ref="A48:B48"/>
    <mergeCell ref="A57:B57"/>
    <mergeCell ref="A43:B43"/>
    <mergeCell ref="A55:B55"/>
    <mergeCell ref="A56:B56"/>
    <mergeCell ref="A44:B44"/>
    <mergeCell ref="A45:B45"/>
    <mergeCell ref="A15:B15"/>
    <mergeCell ref="A16:B16"/>
    <mergeCell ref="A6:B6"/>
    <mergeCell ref="A7:B7"/>
    <mergeCell ref="A8:B8"/>
    <mergeCell ref="A9:B9"/>
    <mergeCell ref="A10:B10"/>
    <mergeCell ref="A11:B11"/>
    <mergeCell ref="A29:B29"/>
    <mergeCell ref="A30:B30"/>
    <mergeCell ref="A1:D1"/>
    <mergeCell ref="A2:B2"/>
    <mergeCell ref="A3:B3"/>
    <mergeCell ref="A4:B4"/>
    <mergeCell ref="A5:B5"/>
    <mergeCell ref="A17:B17"/>
    <mergeCell ref="A18:B18"/>
    <mergeCell ref="A19:B19"/>
    <mergeCell ref="A25:B25"/>
    <mergeCell ref="A20:B20"/>
    <mergeCell ref="A21:B21"/>
    <mergeCell ref="A22:B22"/>
    <mergeCell ref="A23:B23"/>
    <mergeCell ref="A12:B12"/>
    <mergeCell ref="A38:B38"/>
    <mergeCell ref="A39:B39"/>
    <mergeCell ref="A33:B33"/>
    <mergeCell ref="A34:B34"/>
    <mergeCell ref="A35:B35"/>
    <mergeCell ref="A36:B36"/>
    <mergeCell ref="A37:B37"/>
    <mergeCell ref="A32:B32"/>
    <mergeCell ref="A26:B26"/>
    <mergeCell ref="A27:B27"/>
    <mergeCell ref="A68:B68"/>
    <mergeCell ref="A71:B71"/>
    <mergeCell ref="A28:B28"/>
    <mergeCell ref="A31:B31"/>
    <mergeCell ref="A69:B69"/>
    <mergeCell ref="A66:B66"/>
    <mergeCell ref="A65:B65"/>
    <mergeCell ref="A50:B50"/>
    <mergeCell ref="A58:B58"/>
    <mergeCell ref="A59:B59"/>
    <mergeCell ref="A64:B64"/>
    <mergeCell ref="A52:B52"/>
    <mergeCell ref="A51:B51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8"/>
  <sheetViews>
    <sheetView tabSelected="1" workbookViewId="0">
      <selection activeCell="D49" sqref="D49"/>
    </sheetView>
  </sheetViews>
  <sheetFormatPr defaultRowHeight="14.25" x14ac:dyDescent="0.2"/>
  <cols>
    <col min="1" max="1" width="3.85546875" style="2" customWidth="1"/>
    <col min="2" max="2" width="23.42578125" style="10" customWidth="1"/>
    <col min="3" max="3" width="10.7109375" style="2" bestFit="1" customWidth="1"/>
    <col min="4" max="4" width="110.85546875" style="2" customWidth="1"/>
    <col min="5" max="7" width="9.140625" style="2"/>
    <col min="8" max="8" width="15.28515625" style="13" customWidth="1"/>
    <col min="9" max="16384" width="9.140625" style="2"/>
  </cols>
  <sheetData>
    <row r="1" spans="1:8" s="1" customFormat="1" ht="28.5" customHeight="1" x14ac:dyDescent="0.25">
      <c r="A1" s="28" t="s">
        <v>1</v>
      </c>
      <c r="B1" s="29"/>
      <c r="C1" s="29"/>
      <c r="D1" s="29"/>
      <c r="H1" s="12"/>
    </row>
    <row r="2" spans="1:8" ht="31.5" customHeight="1" x14ac:dyDescent="0.2">
      <c r="A2" s="30" t="s">
        <v>2</v>
      </c>
      <c r="B2" s="31"/>
      <c r="C2" s="6" t="s">
        <v>15</v>
      </c>
      <c r="D2" s="6" t="s">
        <v>0</v>
      </c>
    </row>
    <row r="3" spans="1:8" ht="42.75" x14ac:dyDescent="0.2">
      <c r="A3" s="26">
        <v>43283</v>
      </c>
      <c r="B3" s="27"/>
      <c r="C3" s="3">
        <v>42</v>
      </c>
      <c r="D3" s="8" t="s">
        <v>105</v>
      </c>
    </row>
    <row r="4" spans="1:8" x14ac:dyDescent="0.2">
      <c r="A4" s="26">
        <v>43286</v>
      </c>
      <c r="B4" s="27"/>
      <c r="C4" s="3">
        <v>43</v>
      </c>
      <c r="D4" s="7" t="s">
        <v>106</v>
      </c>
    </row>
    <row r="5" spans="1:8" ht="42.75" x14ac:dyDescent="0.2">
      <c r="A5" s="26">
        <v>43294</v>
      </c>
      <c r="B5" s="27"/>
      <c r="C5" s="3">
        <v>44</v>
      </c>
      <c r="D5" s="8" t="s">
        <v>107</v>
      </c>
    </row>
    <row r="6" spans="1:8" ht="28.5" x14ac:dyDescent="0.2">
      <c r="A6" s="26">
        <v>43305</v>
      </c>
      <c r="B6" s="27"/>
      <c r="C6" s="3">
        <v>45</v>
      </c>
      <c r="D6" s="7" t="s">
        <v>108</v>
      </c>
    </row>
    <row r="7" spans="1:8" ht="28.5" x14ac:dyDescent="0.2">
      <c r="A7" s="26">
        <v>43328</v>
      </c>
      <c r="B7" s="27"/>
      <c r="C7" s="3">
        <v>46</v>
      </c>
      <c r="D7" s="7" t="s">
        <v>109</v>
      </c>
    </row>
    <row r="8" spans="1:8" ht="28.5" x14ac:dyDescent="0.2">
      <c r="A8" s="22">
        <v>43328</v>
      </c>
      <c r="B8" s="22"/>
      <c r="C8" s="3">
        <v>47</v>
      </c>
      <c r="D8" s="7" t="s">
        <v>110</v>
      </c>
    </row>
    <row r="9" spans="1:8" x14ac:dyDescent="0.2">
      <c r="A9" s="22">
        <v>43332</v>
      </c>
      <c r="B9" s="22"/>
      <c r="C9" s="18">
        <v>48</v>
      </c>
      <c r="D9" s="7" t="s">
        <v>111</v>
      </c>
    </row>
    <row r="10" spans="1:8" x14ac:dyDescent="0.2">
      <c r="A10" s="22">
        <v>43332</v>
      </c>
      <c r="B10" s="22"/>
      <c r="C10" s="18">
        <v>49</v>
      </c>
      <c r="D10" s="7" t="s">
        <v>112</v>
      </c>
    </row>
    <row r="11" spans="1:8" ht="28.5" x14ac:dyDescent="0.2">
      <c r="A11" s="22">
        <v>43335</v>
      </c>
      <c r="B11" s="22"/>
      <c r="C11" s="3">
        <v>50</v>
      </c>
      <c r="D11" s="32" t="s">
        <v>137</v>
      </c>
    </row>
    <row r="12" spans="1:8" x14ac:dyDescent="0.2">
      <c r="A12" s="22">
        <v>43335</v>
      </c>
      <c r="B12" s="22"/>
      <c r="C12" s="18">
        <v>51</v>
      </c>
      <c r="D12" s="7" t="s">
        <v>138</v>
      </c>
    </row>
    <row r="13" spans="1:8" x14ac:dyDescent="0.2">
      <c r="A13" s="22">
        <v>43349</v>
      </c>
      <c r="B13" s="22"/>
      <c r="C13" s="18">
        <v>52</v>
      </c>
      <c r="D13" s="8" t="s">
        <v>113</v>
      </c>
    </row>
    <row r="14" spans="1:8" x14ac:dyDescent="0.2">
      <c r="A14" s="22">
        <v>43350</v>
      </c>
      <c r="B14" s="22"/>
      <c r="C14" s="18">
        <v>53</v>
      </c>
      <c r="D14" s="8" t="s">
        <v>139</v>
      </c>
    </row>
    <row r="15" spans="1:8" x14ac:dyDescent="0.2">
      <c r="A15" s="22">
        <v>43353</v>
      </c>
      <c r="B15" s="22"/>
      <c r="C15" s="3">
        <v>54</v>
      </c>
      <c r="D15" s="7" t="s">
        <v>114</v>
      </c>
    </row>
    <row r="16" spans="1:8" x14ac:dyDescent="0.2">
      <c r="A16" s="22">
        <v>43362</v>
      </c>
      <c r="B16" s="22"/>
      <c r="C16" s="18">
        <v>55</v>
      </c>
      <c r="D16" s="7" t="s">
        <v>115</v>
      </c>
    </row>
    <row r="17" spans="1:4" x14ac:dyDescent="0.2">
      <c r="A17" s="22">
        <v>43362</v>
      </c>
      <c r="B17" s="22"/>
      <c r="C17" s="18">
        <v>56</v>
      </c>
      <c r="D17" s="7" t="s">
        <v>140</v>
      </c>
    </row>
    <row r="18" spans="1:4" ht="28.5" x14ac:dyDescent="0.2">
      <c r="A18" s="22">
        <v>43362</v>
      </c>
      <c r="B18" s="22"/>
      <c r="C18" s="18">
        <v>57</v>
      </c>
      <c r="D18" s="7" t="s">
        <v>116</v>
      </c>
    </row>
    <row r="19" spans="1:4" ht="28.5" x14ac:dyDescent="0.2">
      <c r="A19" s="22">
        <v>43364</v>
      </c>
      <c r="B19" s="22"/>
      <c r="C19" s="18">
        <v>58</v>
      </c>
      <c r="D19" s="8" t="s">
        <v>117</v>
      </c>
    </row>
    <row r="20" spans="1:4" x14ac:dyDescent="0.2">
      <c r="A20" s="22">
        <v>43370</v>
      </c>
      <c r="B20" s="22"/>
      <c r="C20" s="18">
        <v>59</v>
      </c>
      <c r="D20" s="19" t="s">
        <v>141</v>
      </c>
    </row>
    <row r="21" spans="1:4" x14ac:dyDescent="0.2">
      <c r="A21" s="22">
        <v>43370</v>
      </c>
      <c r="B21" s="22"/>
      <c r="C21" s="18">
        <v>60</v>
      </c>
      <c r="D21" s="7" t="s">
        <v>142</v>
      </c>
    </row>
    <row r="22" spans="1:4" x14ac:dyDescent="0.2">
      <c r="A22" s="22">
        <v>43370</v>
      </c>
      <c r="B22" s="22"/>
      <c r="C22" s="18">
        <v>61</v>
      </c>
      <c r="D22" s="8" t="s">
        <v>118</v>
      </c>
    </row>
    <row r="23" spans="1:4" x14ac:dyDescent="0.2">
      <c r="A23" s="22">
        <v>43375</v>
      </c>
      <c r="B23" s="22"/>
      <c r="C23" s="18">
        <v>62</v>
      </c>
      <c r="D23" s="7" t="s">
        <v>143</v>
      </c>
    </row>
    <row r="24" spans="1:4" ht="28.5" x14ac:dyDescent="0.2">
      <c r="A24" s="22">
        <v>43376</v>
      </c>
      <c r="B24" s="22"/>
      <c r="C24" s="18">
        <v>63</v>
      </c>
      <c r="D24" s="7" t="s">
        <v>119</v>
      </c>
    </row>
    <row r="25" spans="1:4" ht="28.5" x14ac:dyDescent="0.2">
      <c r="A25" s="22">
        <v>43376</v>
      </c>
      <c r="B25" s="22"/>
      <c r="C25" s="18">
        <v>64</v>
      </c>
      <c r="D25" s="8" t="s">
        <v>120</v>
      </c>
    </row>
    <row r="26" spans="1:4" ht="28.5" x14ac:dyDescent="0.2">
      <c r="A26" s="22">
        <v>43378</v>
      </c>
      <c r="B26" s="22"/>
      <c r="C26" s="18">
        <v>65</v>
      </c>
      <c r="D26" s="7" t="s">
        <v>144</v>
      </c>
    </row>
    <row r="27" spans="1:4" ht="28.5" x14ac:dyDescent="0.2">
      <c r="A27" s="22">
        <v>43385</v>
      </c>
      <c r="B27" s="22"/>
      <c r="C27" s="18">
        <v>66</v>
      </c>
      <c r="D27" s="33" t="s">
        <v>121</v>
      </c>
    </row>
    <row r="28" spans="1:4" ht="42.75" x14ac:dyDescent="0.2">
      <c r="A28" s="22">
        <v>43388</v>
      </c>
      <c r="B28" s="22"/>
      <c r="C28" s="18">
        <v>67</v>
      </c>
      <c r="D28" s="8" t="s">
        <v>122</v>
      </c>
    </row>
    <row r="29" spans="1:4" ht="28.5" x14ac:dyDescent="0.2">
      <c r="A29" s="22">
        <v>43389</v>
      </c>
      <c r="B29" s="22"/>
      <c r="C29" s="18">
        <v>68</v>
      </c>
      <c r="D29" s="8" t="s">
        <v>123</v>
      </c>
    </row>
    <row r="30" spans="1:4" ht="28.5" x14ac:dyDescent="0.2">
      <c r="A30" s="22">
        <v>43389</v>
      </c>
      <c r="B30" s="22"/>
      <c r="C30" s="18">
        <v>69</v>
      </c>
      <c r="D30" s="8" t="s">
        <v>145</v>
      </c>
    </row>
    <row r="31" spans="1:4" ht="28.5" x14ac:dyDescent="0.2">
      <c r="A31" s="22">
        <v>43390</v>
      </c>
      <c r="B31" s="22"/>
      <c r="C31" s="18">
        <v>70</v>
      </c>
      <c r="D31" s="8" t="s">
        <v>146</v>
      </c>
    </row>
    <row r="32" spans="1:4" x14ac:dyDescent="0.2">
      <c r="A32" s="22">
        <v>43395</v>
      </c>
      <c r="B32" s="22"/>
      <c r="C32" s="18">
        <v>71</v>
      </c>
      <c r="D32" s="8" t="s">
        <v>124</v>
      </c>
    </row>
    <row r="33" spans="1:4" ht="28.5" x14ac:dyDescent="0.2">
      <c r="A33" s="22">
        <v>43396</v>
      </c>
      <c r="B33" s="22">
        <v>43396</v>
      </c>
      <c r="C33" s="18">
        <v>72</v>
      </c>
      <c r="D33" s="8" t="s">
        <v>125</v>
      </c>
    </row>
    <row r="34" spans="1:4" x14ac:dyDescent="0.2">
      <c r="A34" s="22">
        <v>43410</v>
      </c>
      <c r="B34" s="22">
        <v>43396</v>
      </c>
      <c r="C34" s="18">
        <v>73</v>
      </c>
      <c r="D34" s="8" t="s">
        <v>147</v>
      </c>
    </row>
    <row r="35" spans="1:4" ht="28.5" x14ac:dyDescent="0.2">
      <c r="A35" s="22">
        <v>43416</v>
      </c>
      <c r="B35" s="22"/>
      <c r="C35" s="18">
        <v>74</v>
      </c>
      <c r="D35" s="8" t="s">
        <v>126</v>
      </c>
    </row>
    <row r="36" spans="1:4" ht="28.5" x14ac:dyDescent="0.2">
      <c r="A36" s="22">
        <v>43419</v>
      </c>
      <c r="B36" s="22"/>
      <c r="C36" s="18">
        <v>75</v>
      </c>
      <c r="D36" s="7" t="s">
        <v>127</v>
      </c>
    </row>
    <row r="37" spans="1:4" x14ac:dyDescent="0.2">
      <c r="A37" s="22">
        <v>43419</v>
      </c>
      <c r="B37" s="22"/>
      <c r="C37" s="18">
        <v>76</v>
      </c>
      <c r="D37" s="7" t="s">
        <v>148</v>
      </c>
    </row>
    <row r="38" spans="1:4" ht="42.75" x14ac:dyDescent="0.2">
      <c r="A38" s="22">
        <v>43420</v>
      </c>
      <c r="B38" s="22"/>
      <c r="C38" s="18">
        <v>77</v>
      </c>
      <c r="D38" s="7" t="s">
        <v>128</v>
      </c>
    </row>
    <row r="39" spans="1:4" ht="28.5" x14ac:dyDescent="0.2">
      <c r="A39" s="22">
        <v>43420</v>
      </c>
      <c r="B39" s="22"/>
      <c r="C39" s="18">
        <v>78</v>
      </c>
      <c r="D39" s="8" t="s">
        <v>129</v>
      </c>
    </row>
    <row r="40" spans="1:4" ht="42.75" x14ac:dyDescent="0.2">
      <c r="A40" s="22">
        <v>43424</v>
      </c>
      <c r="B40" s="22"/>
      <c r="C40" s="18">
        <v>79</v>
      </c>
      <c r="D40" s="8" t="s">
        <v>130</v>
      </c>
    </row>
    <row r="41" spans="1:4" ht="57" x14ac:dyDescent="0.2">
      <c r="A41" s="22">
        <v>43427</v>
      </c>
      <c r="B41" s="22"/>
      <c r="C41" s="18">
        <v>80</v>
      </c>
      <c r="D41" s="34" t="s">
        <v>131</v>
      </c>
    </row>
    <row r="42" spans="1:4" ht="42.75" x14ac:dyDescent="0.2">
      <c r="A42" s="22">
        <v>43432</v>
      </c>
      <c r="B42" s="22"/>
      <c r="C42" s="18">
        <v>81</v>
      </c>
      <c r="D42" s="20" t="s">
        <v>132</v>
      </c>
    </row>
    <row r="43" spans="1:4" x14ac:dyDescent="0.2">
      <c r="A43" s="22">
        <v>43438</v>
      </c>
      <c r="B43" s="22"/>
      <c r="C43" s="18">
        <v>82</v>
      </c>
      <c r="D43" s="19" t="s">
        <v>133</v>
      </c>
    </row>
    <row r="44" spans="1:4" ht="28.5" x14ac:dyDescent="0.2">
      <c r="A44" s="22">
        <v>43441</v>
      </c>
      <c r="B44" s="22"/>
      <c r="C44" s="18">
        <v>83</v>
      </c>
      <c r="D44" s="34" t="s">
        <v>134</v>
      </c>
    </row>
    <row r="45" spans="1:4" ht="28.5" x14ac:dyDescent="0.2">
      <c r="A45" s="22">
        <v>43441</v>
      </c>
      <c r="B45" s="22"/>
      <c r="C45" s="18">
        <v>84</v>
      </c>
      <c r="D45" s="34" t="s">
        <v>135</v>
      </c>
    </row>
    <row r="46" spans="1:4" x14ac:dyDescent="0.2">
      <c r="A46" s="22">
        <v>43451</v>
      </c>
      <c r="B46" s="22"/>
      <c r="C46" s="18">
        <v>85</v>
      </c>
      <c r="D46" s="8" t="s">
        <v>149</v>
      </c>
    </row>
    <row r="47" spans="1:4" ht="28.5" x14ac:dyDescent="0.2">
      <c r="A47" s="22">
        <v>43451</v>
      </c>
      <c r="B47" s="22"/>
      <c r="C47" s="18">
        <v>86</v>
      </c>
      <c r="D47" s="34" t="s">
        <v>136</v>
      </c>
    </row>
    <row r="48" spans="1:4" x14ac:dyDescent="0.2">
      <c r="A48" s="22">
        <v>43465</v>
      </c>
      <c r="B48" s="22"/>
      <c r="C48" s="18">
        <v>87</v>
      </c>
      <c r="D48" s="20" t="s">
        <v>150</v>
      </c>
    </row>
  </sheetData>
  <mergeCells count="48">
    <mergeCell ref="A44:B44"/>
    <mergeCell ref="A45:B45"/>
    <mergeCell ref="A46:B46"/>
    <mergeCell ref="A47:B47"/>
    <mergeCell ref="A48:B48"/>
    <mergeCell ref="A6:B6"/>
    <mergeCell ref="A1:D1"/>
    <mergeCell ref="A2:B2"/>
    <mergeCell ref="A3:B3"/>
    <mergeCell ref="A4:B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3:B43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7" right="0.7" top="0.75" bottom="0.75" header="0.3" footer="0.3"/>
  <pageSetup paperSize="9" scale="93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B669-D6AF-4669-9FF7-CEE69C488C79}">
  <dimension ref="A1:G33"/>
  <sheetViews>
    <sheetView workbookViewId="0">
      <selection sqref="A1:XFD1048576"/>
    </sheetView>
  </sheetViews>
  <sheetFormatPr defaultRowHeight="15" x14ac:dyDescent="0.25"/>
  <cols>
    <col min="1" max="1" width="23" style="11" customWidth="1"/>
    <col min="2" max="2" width="26.28515625" style="11" customWidth="1"/>
    <col min="3" max="3" width="40" style="11" customWidth="1"/>
    <col min="4" max="4" width="28.140625" style="11" customWidth="1"/>
    <col min="5" max="5" width="9.140625" style="11"/>
    <col min="6" max="6" width="9.42578125" style="11" bestFit="1" customWidth="1"/>
    <col min="7" max="7" width="9.140625" style="11"/>
  </cols>
  <sheetData>
    <row r="1" spans="1:7" x14ac:dyDescent="0.25">
      <c r="B1" s="14" t="s">
        <v>64</v>
      </c>
      <c r="C1" s="14" t="s">
        <v>65</v>
      </c>
    </row>
    <row r="2" spans="1:7" x14ac:dyDescent="0.25">
      <c r="B2" s="14">
        <v>2171.1</v>
      </c>
      <c r="C2" s="14">
        <f>B2*4</f>
        <v>8684.4</v>
      </c>
    </row>
    <row r="3" spans="1:7" x14ac:dyDescent="0.25">
      <c r="B3" s="14">
        <v>95</v>
      </c>
      <c r="C3" s="14">
        <v>95</v>
      </c>
    </row>
    <row r="4" spans="1:7" x14ac:dyDescent="0.25">
      <c r="B4" s="14">
        <v>213.75</v>
      </c>
      <c r="C4" s="14">
        <f>B4*4</f>
        <v>855</v>
      </c>
    </row>
    <row r="5" spans="1:7" x14ac:dyDescent="0.25">
      <c r="B5" s="14">
        <v>50</v>
      </c>
      <c r="C5" s="14">
        <f>B5*4</f>
        <v>200</v>
      </c>
    </row>
    <row r="6" spans="1:7" s="17" customFormat="1" x14ac:dyDescent="0.25">
      <c r="A6" s="15" t="s">
        <v>66</v>
      </c>
      <c r="B6" s="16">
        <f>SUM(B2:B5)</f>
        <v>2529.85</v>
      </c>
      <c r="C6" s="16">
        <f>SUM(C2:C5)</f>
        <v>9834.4</v>
      </c>
      <c r="D6" s="15"/>
      <c r="E6" s="15"/>
      <c r="F6" s="15"/>
      <c r="G6" s="15"/>
    </row>
    <row r="7" spans="1:7" x14ac:dyDescent="0.25">
      <c r="A7" s="11">
        <v>4</v>
      </c>
      <c r="B7" s="14">
        <f>B6*A7/100</f>
        <v>101.194</v>
      </c>
      <c r="C7" s="14">
        <f>B7*4</f>
        <v>404.77600000000001</v>
      </c>
    </row>
    <row r="8" spans="1:7" x14ac:dyDescent="0.25">
      <c r="B8" s="14">
        <v>87.07</v>
      </c>
      <c r="C8" s="14">
        <f>B8*4</f>
        <v>348.28</v>
      </c>
    </row>
    <row r="9" spans="1:7" x14ac:dyDescent="0.25">
      <c r="B9" s="14">
        <v>168.26</v>
      </c>
      <c r="C9" s="14">
        <f>B9*4</f>
        <v>673.04</v>
      </c>
    </row>
    <row r="10" spans="1:7" s="17" customFormat="1" x14ac:dyDescent="0.25">
      <c r="A10" s="15" t="s">
        <v>66</v>
      </c>
      <c r="B10" s="16">
        <f>B6+B7+B8+B9</f>
        <v>2886.3739999999998</v>
      </c>
      <c r="C10" s="16">
        <f>C6+C7+C8+C9</f>
        <v>11260.495999999999</v>
      </c>
      <c r="D10" s="15"/>
      <c r="E10" s="15"/>
      <c r="F10" s="15"/>
      <c r="G10" s="15"/>
    </row>
    <row r="12" spans="1:7" x14ac:dyDescent="0.25">
      <c r="B12" s="14" t="s">
        <v>64</v>
      </c>
      <c r="C12" s="14" t="s">
        <v>67</v>
      </c>
    </row>
    <row r="13" spans="1:7" x14ac:dyDescent="0.25">
      <c r="B13" s="14">
        <v>2143.86</v>
      </c>
      <c r="C13" s="14">
        <f>B13*3</f>
        <v>6431.58</v>
      </c>
    </row>
    <row r="14" spans="1:7" x14ac:dyDescent="0.25">
      <c r="B14" s="14">
        <v>95</v>
      </c>
      <c r="C14" s="14">
        <v>95</v>
      </c>
    </row>
    <row r="15" spans="1:7" x14ac:dyDescent="0.25">
      <c r="B15" s="14">
        <v>213.75</v>
      </c>
      <c r="C15" s="14">
        <f>B15*3</f>
        <v>641.25</v>
      </c>
    </row>
    <row r="16" spans="1:7" x14ac:dyDescent="0.25">
      <c r="B16" s="14">
        <v>50</v>
      </c>
      <c r="C16" s="14">
        <f>B16*3</f>
        <v>150</v>
      </c>
    </row>
    <row r="17" spans="1:7" s="17" customFormat="1" x14ac:dyDescent="0.25">
      <c r="A17" s="15" t="s">
        <v>66</v>
      </c>
      <c r="B17" s="16">
        <f>SUM(B13:B16)</f>
        <v>2502.61</v>
      </c>
      <c r="C17" s="16">
        <f>SUM(C13:C16)</f>
        <v>7317.83</v>
      </c>
      <c r="D17" s="15"/>
      <c r="E17" s="15"/>
      <c r="F17" s="15"/>
      <c r="G17" s="15"/>
    </row>
    <row r="18" spans="1:7" x14ac:dyDescent="0.25">
      <c r="A18" s="11">
        <v>4</v>
      </c>
      <c r="B18" s="14">
        <f>B17*A18/100</f>
        <v>100.1044</v>
      </c>
      <c r="C18" s="14">
        <f>B18*3</f>
        <v>300.31319999999999</v>
      </c>
    </row>
    <row r="19" spans="1:7" x14ac:dyDescent="0.25">
      <c r="B19" s="14">
        <v>87.07</v>
      </c>
      <c r="C19" s="14">
        <f>B19*3</f>
        <v>261.20999999999998</v>
      </c>
    </row>
    <row r="20" spans="1:7" x14ac:dyDescent="0.25">
      <c r="B20" s="14">
        <v>168.26</v>
      </c>
      <c r="C20" s="14">
        <f>B20*3</f>
        <v>504.78</v>
      </c>
    </row>
    <row r="21" spans="1:7" s="17" customFormat="1" x14ac:dyDescent="0.25">
      <c r="A21" s="15" t="s">
        <v>66</v>
      </c>
      <c r="B21" s="16">
        <f>B17+B18+B19+B20</f>
        <v>2858.0444000000007</v>
      </c>
      <c r="C21" s="16">
        <f>C17+C18+C19+C20</f>
        <v>8384.1332000000002</v>
      </c>
      <c r="D21" s="15"/>
      <c r="E21" s="15"/>
      <c r="F21" s="15"/>
      <c r="G21" s="15"/>
    </row>
    <row r="23" spans="1:7" x14ac:dyDescent="0.25">
      <c r="B23" s="14" t="s">
        <v>64</v>
      </c>
      <c r="C23" s="14" t="s">
        <v>68</v>
      </c>
    </row>
    <row r="24" spans="1:7" x14ac:dyDescent="0.25">
      <c r="B24" s="14">
        <v>2143.86</v>
      </c>
      <c r="C24" s="14">
        <f>B24*7</f>
        <v>15007.02</v>
      </c>
    </row>
    <row r="25" spans="1:7" x14ac:dyDescent="0.25">
      <c r="B25" s="14">
        <v>95</v>
      </c>
      <c r="C25" s="14">
        <v>95</v>
      </c>
    </row>
    <row r="26" spans="1:7" x14ac:dyDescent="0.25">
      <c r="B26" s="14">
        <v>213.75</v>
      </c>
      <c r="C26" s="14">
        <f>B26*7</f>
        <v>1496.25</v>
      </c>
    </row>
    <row r="27" spans="1:7" x14ac:dyDescent="0.25">
      <c r="B27" s="14">
        <v>50</v>
      </c>
      <c r="C27" s="14">
        <f>B27*7</f>
        <v>350</v>
      </c>
    </row>
    <row r="28" spans="1:7" s="17" customFormat="1" x14ac:dyDescent="0.25">
      <c r="A28" s="15" t="s">
        <v>66</v>
      </c>
      <c r="B28" s="16">
        <f>SUM(B24:B27)</f>
        <v>2502.61</v>
      </c>
      <c r="C28" s="16">
        <f>SUM(C24:C27)</f>
        <v>16948.27</v>
      </c>
      <c r="D28" s="15"/>
      <c r="E28" s="15"/>
      <c r="F28" s="15"/>
      <c r="G28" s="15"/>
    </row>
    <row r="29" spans="1:7" x14ac:dyDescent="0.25">
      <c r="A29" s="11">
        <v>4</v>
      </c>
      <c r="B29" s="14">
        <f>B28*A29/100</f>
        <v>100.1044</v>
      </c>
      <c r="C29" s="14">
        <f>B29*7</f>
        <v>700.73080000000004</v>
      </c>
    </row>
    <row r="30" spans="1:7" x14ac:dyDescent="0.25">
      <c r="B30" s="14">
        <v>87.07</v>
      </c>
      <c r="C30" s="14">
        <f>B30*7</f>
        <v>609.49</v>
      </c>
    </row>
    <row r="31" spans="1:7" x14ac:dyDescent="0.25">
      <c r="B31" s="14">
        <v>168.26</v>
      </c>
      <c r="C31" s="14">
        <f>B31*7</f>
        <v>1177.82</v>
      </c>
    </row>
    <row r="32" spans="1:7" s="17" customFormat="1" x14ac:dyDescent="0.25">
      <c r="A32" s="15" t="s">
        <v>66</v>
      </c>
      <c r="B32" s="16">
        <f>B28+B29+B30+B31</f>
        <v>2858.0444000000007</v>
      </c>
      <c r="C32" s="16">
        <f>C28+C29+C30+C31</f>
        <v>19436.310800000003</v>
      </c>
      <c r="D32" s="15"/>
      <c r="E32" s="15"/>
      <c r="F32" s="15"/>
      <c r="G32" s="15"/>
    </row>
    <row r="33" spans="4:4" x14ac:dyDescent="0.25">
      <c r="D33" s="11">
        <f>C32+C21+C10</f>
        <v>39080.94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2016</vt:lpstr>
      <vt:lpstr>2017</vt:lpstr>
      <vt:lpstr>2018</vt:lpstr>
      <vt:lpstr>Foglio1</vt:lpstr>
      <vt:lpstr>'2017'!_Hlk496805115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2019-03-11T09:32:41Z</dcterms:modified>
</cp:coreProperties>
</file>